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3256" windowHeight="13176"/>
  </bookViews>
  <sheets>
    <sheet name="災準金書審表件-113年12月版" sheetId="10" r:id="rId1"/>
    <sheet name="移緩濟急" sheetId="9" r:id="rId2"/>
    <sheet name="工作表1" sheetId="11" r:id="rId3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xlnm.Print_Area" localSheetId="0">'災準金書審表件-113年12月版'!$A$1:$J$92</definedName>
    <definedName name="_xlnm.Print_Area" localSheetId="1">移緩濟急!$A$1:$F$19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/>
  <c r="S51"/>
  <c r="S28"/>
  <c r="S8"/>
  <c r="S36" l="1"/>
  <c r="S32"/>
  <c r="S52" l="1"/>
  <c r="V2"/>
  <c r="S56" l="1"/>
  <c r="S55"/>
  <c r="S54"/>
  <c r="S53"/>
  <c r="W2"/>
  <c r="S29"/>
  <c r="S9"/>
  <c r="R6"/>
  <c r="S6" l="1"/>
  <c r="I56" l="1"/>
  <c r="I55"/>
  <c r="I54"/>
  <c r="U2" l="1"/>
  <c r="E5" i="9" l="1"/>
</calcChain>
</file>

<file path=xl/sharedStrings.xml><?xml version="1.0" encoding="utf-8"?>
<sst xmlns="http://schemas.openxmlformats.org/spreadsheetml/2006/main" count="339" uniqueCount="255">
  <si>
    <r>
      <rPr>
        <sz val="16"/>
        <color theme="1"/>
        <rFont val="標楷體"/>
        <family val="4"/>
        <charset val="136"/>
      </rPr>
      <t>序號</t>
    </r>
    <phoneticPr fontId="3" type="noConversion"/>
  </si>
  <si>
    <t>V</t>
    <phoneticPr fontId="3" type="noConversion"/>
  </si>
  <si>
    <r>
      <rPr>
        <b/>
        <sz val="16"/>
        <rFont val="標楷體"/>
        <family val="4"/>
        <charset val="136"/>
      </rPr>
      <t>單位：元</t>
    </r>
    <phoneticPr fontId="5" type="noConversion"/>
  </si>
  <si>
    <r>
      <rPr>
        <sz val="18"/>
        <rFont val="標楷體"/>
        <family val="4"/>
        <charset val="136"/>
      </rPr>
      <t>打</t>
    </r>
    <r>
      <rPr>
        <sz val="18"/>
        <rFont val="Times New Roman"/>
        <family val="1"/>
      </rPr>
      <t>V</t>
    </r>
    <r>
      <rPr>
        <sz val="18"/>
        <rFont val="標楷體"/>
        <family val="4"/>
        <charset val="136"/>
      </rPr>
      <t>者為抽查案件，請提供佐證資料</t>
    </r>
    <phoneticPr fontId="5" type="noConversion"/>
  </si>
  <si>
    <r>
      <rPr>
        <sz val="18"/>
        <rFont val="標楷體"/>
        <family val="4"/>
        <charset val="136"/>
      </rPr>
      <t>認列數</t>
    </r>
    <phoneticPr fontId="5" type="noConversion"/>
  </si>
  <si>
    <r>
      <rPr>
        <sz val="18"/>
        <rFont val="標楷體"/>
        <family val="4"/>
        <charset val="136"/>
      </rPr>
      <t>不認列數</t>
    </r>
    <phoneticPr fontId="5" type="noConversion"/>
  </si>
  <si>
    <t>縣市別：南投縣</t>
    <phoneticPr fontId="5" type="noConversion"/>
  </si>
  <si>
    <t>地方政府別</t>
  </si>
  <si>
    <t>合計</t>
  </si>
  <si>
    <t>縣政府</t>
  </si>
  <si>
    <t>南投市</t>
  </si>
  <si>
    <t>草屯鎮</t>
  </si>
  <si>
    <t>埔里鎮</t>
  </si>
  <si>
    <t>魚池鄉</t>
  </si>
  <si>
    <t>竹山鎮</t>
  </si>
  <si>
    <t>水里鄉</t>
  </si>
  <si>
    <t>鹿谷鄉</t>
  </si>
  <si>
    <t>仁愛鄉</t>
  </si>
  <si>
    <t>國姓鄉</t>
  </si>
  <si>
    <t>中寮鄉</t>
  </si>
  <si>
    <t>信義鄉</t>
  </si>
  <si>
    <t>名間鄉</t>
  </si>
  <si>
    <t>集集鎮</t>
  </si>
  <si>
    <t>動支日期</t>
    <phoneticPr fontId="17" type="noConversion"/>
  </si>
  <si>
    <t>支用項目</t>
    <phoneticPr fontId="17" type="noConversion"/>
  </si>
  <si>
    <t>業務或工作計畫名稱</t>
    <phoneticPr fontId="17" type="noConversion"/>
  </si>
  <si>
    <t>備註說明</t>
    <phoneticPr fontId="17" type="noConversion"/>
  </si>
  <si>
    <r>
      <t>調整支應數</t>
    </r>
    <r>
      <rPr>
        <sz val="14"/>
        <rFont val="標楷體"/>
        <family val="4"/>
        <charset val="136"/>
      </rPr>
      <t xml:space="preserve">
(實際支付數或發包數)</t>
    </r>
    <phoneticPr fontId="17" type="noConversion"/>
  </si>
  <si>
    <t>例如:其中***元於災準金支應，另***元於本計畫調整支應。</t>
  </si>
  <si>
    <t>依災害防救法第57條規定調整年度預算數支應救災經費情形
(含調整支應災害救助、緊急搶救及復建經費等)</t>
    <phoneticPr fontId="3" type="noConversion"/>
  </si>
  <si>
    <t>單位：元</t>
    <phoneticPr fontId="3" type="noConversion"/>
  </si>
  <si>
    <t>是否為天然災害所致
(是:V)</t>
    <phoneticPr fontId="3" type="noConversion"/>
  </si>
  <si>
    <t>執行數</t>
    <phoneticPr fontId="3" type="noConversion"/>
  </si>
  <si>
    <t>已完工</t>
    <phoneticPr fontId="3" type="noConversion"/>
  </si>
  <si>
    <t>實際支付數</t>
    <phoneticPr fontId="3" type="noConversion"/>
  </si>
  <si>
    <t>未發包</t>
    <phoneticPr fontId="3" type="noConversion"/>
  </si>
  <si>
    <t>2.執行數除復建工程因尚未發包，得填列簽奉核准支用數外，其餘均應填列實際支付數或發包數。</t>
    <phoneticPr fontId="3" type="noConversion"/>
  </si>
  <si>
    <t>3.本表支用項目須符合「中央對各級地方政府支用災害準備金審查原則」第3點規定。</t>
    <phoneticPr fontId="3" type="noConversion"/>
  </si>
  <si>
    <t>填表單位核章：</t>
    <phoneticPr fontId="3" type="noConversion"/>
  </si>
  <si>
    <r>
      <t>主計單位核章</t>
    </r>
    <r>
      <rPr>
        <b/>
        <sz val="16"/>
        <color theme="1"/>
        <rFont val="Microsoft JhengHei"/>
        <family val="4"/>
        <charset val="136"/>
      </rPr>
      <t>：</t>
    </r>
    <phoneticPr fontId="3" type="noConversion"/>
  </si>
  <si>
    <t>發包數</t>
    <phoneticPr fontId="3" type="noConversion"/>
  </si>
  <si>
    <t>類型
(實際支付數、發包數、復建工程簽奉核准支用數)
(註2)</t>
    <phoneticPr fontId="3" type="noConversion"/>
  </si>
  <si>
    <t>已發包</t>
    <phoneticPr fontId="3" type="noConversion"/>
  </si>
  <si>
    <r>
      <rPr>
        <sz val="18"/>
        <rFont val="標楷體"/>
        <family val="4"/>
        <charset val="136"/>
      </rPr>
      <t>審認後情形
(</t>
    </r>
    <r>
      <rPr>
        <sz val="18"/>
        <color rgb="FFFF0000"/>
        <rFont val="微軟正黑體"/>
        <family val="2"/>
        <charset val="136"/>
      </rPr>
      <t>不含「可歸責」的金額)</t>
    </r>
    <r>
      <rPr>
        <sz val="18"/>
        <rFont val="Times New Roman"/>
        <family val="4"/>
      </rPr>
      <t xml:space="preserve">
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單位</t>
    </r>
    <r>
      <rPr>
        <sz val="18"/>
        <rFont val="Times New Roman"/>
        <family val="1"/>
      </rPr>
      <t>:</t>
    </r>
    <r>
      <rPr>
        <sz val="18"/>
        <rFont val="標楷體"/>
        <family val="4"/>
        <charset val="136"/>
      </rPr>
      <t>元</t>
    </r>
    <r>
      <rPr>
        <sz val="18"/>
        <rFont val="Times New Roman"/>
        <family val="1"/>
      </rPr>
      <t>)</t>
    </r>
    <phoneticPr fontId="5" type="noConversion"/>
  </si>
  <si>
    <t>113年度災害準備金書審支用明細表</t>
    <phoneticPr fontId="3" type="noConversion"/>
  </si>
  <si>
    <t>搶修搶險經費</t>
    <phoneticPr fontId="3" type="noConversion"/>
  </si>
  <si>
    <t>復建經費</t>
    <phoneticPr fontId="3" type="noConversion"/>
  </si>
  <si>
    <t>簽奉核准支用數</t>
    <phoneticPr fontId="3" type="noConversion"/>
  </si>
  <si>
    <t>備註</t>
    <phoneticPr fontId="3" type="noConversion"/>
  </si>
  <si>
    <t>實際支付數</t>
  </si>
  <si>
    <t>本總處認列備註</t>
    <phoneticPr fontId="3" type="noConversion"/>
  </si>
  <si>
    <t>檢核金額正確性</t>
    <phoneticPr fontId="3" type="noConversion"/>
  </si>
  <si>
    <t>抽查金額</t>
    <phoneticPr fontId="3" type="noConversion"/>
  </si>
  <si>
    <t>主計總處使用，勿填</t>
    <phoneticPr fontId="3" type="noConversion"/>
  </si>
  <si>
    <t>市縣回覆說明1</t>
    <phoneticPr fontId="17" type="noConversion"/>
  </si>
  <si>
    <t>市縣回覆說明2</t>
    <phoneticPr fontId="17" type="noConversion"/>
  </si>
  <si>
    <t>市縣回覆說明3</t>
    <phoneticPr fontId="17" type="noConversion"/>
  </si>
  <si>
    <t>本總處提問1</t>
    <phoneticPr fontId="5" type="noConversion"/>
  </si>
  <si>
    <t>本總處提問3</t>
    <phoneticPr fontId="5" type="noConversion"/>
  </si>
  <si>
    <t>本總處提問2</t>
    <phoneticPr fontId="5" type="noConversion"/>
  </si>
  <si>
    <t>動支日期</t>
    <phoneticPr fontId="3" type="noConversion"/>
  </si>
  <si>
    <t>總計</t>
    <phoneticPr fontId="3" type="noConversion"/>
  </si>
  <si>
    <t>辦理進度
（如：未發包、已發包、已完工…等）</t>
    <phoneticPr fontId="3" type="noConversion"/>
  </si>
  <si>
    <t>金額</t>
    <phoneticPr fontId="3" type="noConversion"/>
  </si>
  <si>
    <r>
      <rPr>
        <sz val="16"/>
        <color theme="1"/>
        <rFont val="標楷體"/>
        <family val="4"/>
        <charset val="136"/>
      </rPr>
      <t xml:space="preserve">檢核
</t>
    </r>
    <r>
      <rPr>
        <sz val="16"/>
        <color theme="1"/>
        <rFont val="標楷體"/>
        <family val="1"/>
        <charset val="136"/>
      </rPr>
      <t>符合審查原則第</t>
    </r>
    <r>
      <rPr>
        <sz val="16"/>
        <color theme="1"/>
        <rFont val="Times New Roman"/>
        <family val="1"/>
        <charset val="136"/>
      </rPr>
      <t>3</t>
    </r>
    <r>
      <rPr>
        <sz val="16"/>
        <color theme="1"/>
        <rFont val="標楷體"/>
        <family val="1"/>
        <charset val="136"/>
      </rPr>
      <t>點第Ｘ款規定</t>
    </r>
    <r>
      <rPr>
        <sz val="16"/>
        <color theme="1"/>
        <rFont val="Times New Roman"/>
        <family val="1"/>
        <charset val="136"/>
      </rPr>
      <t xml:space="preserve">
(</t>
    </r>
    <r>
      <rPr>
        <sz val="16"/>
        <color theme="1"/>
        <rFont val="標楷體"/>
        <family val="1"/>
        <charset val="136"/>
      </rPr>
      <t>註</t>
    </r>
    <r>
      <rPr>
        <sz val="16"/>
        <color theme="1"/>
        <rFont val="Times New Roman"/>
        <family val="1"/>
        <charset val="136"/>
      </rPr>
      <t>3)</t>
    </r>
    <phoneticPr fontId="3" type="noConversion"/>
  </si>
  <si>
    <t>檢核辦理進度及類型
(已完工應為實際支付數；已發包應為發包數；未發包應為簽奉核准支用數)</t>
    <phoneticPr fontId="3" type="noConversion"/>
  </si>
  <si>
    <t>支用項目
(註1)</t>
    <phoneticPr fontId="3" type="noConversion"/>
  </si>
  <si>
    <t>抽查認列金額</t>
    <phoneticPr fontId="3" type="noConversion"/>
  </si>
  <si>
    <t>備註：1.動支項目請按事由明細逐項填列，以開口契約辦理者，亦請逐項列契約內容案件資料。</t>
    <phoneticPr fontId="5" type="noConversion"/>
  </si>
  <si>
    <t>113年度調整年度預算支應救災經費情形表</t>
    <phoneticPr fontId="5" type="noConversion"/>
  </si>
  <si>
    <t>113年太麻里鄉公所搶修搶險北區開口契約</t>
    <phoneticPr fontId="3" type="noConversion"/>
  </si>
  <si>
    <t>113年8月1日</t>
    <phoneticPr fontId="5" type="noConversion"/>
  </si>
  <si>
    <t>113年太麻里鄉公所搶修搶險中區開口契約</t>
    <phoneticPr fontId="3" type="noConversion"/>
  </si>
  <si>
    <t>已完工</t>
  </si>
  <si>
    <t>2-1</t>
    <phoneticPr fontId="3" type="noConversion"/>
  </si>
  <si>
    <t>2-2</t>
    <phoneticPr fontId="3" type="noConversion"/>
  </si>
  <si>
    <t>已完工</t>
    <phoneticPr fontId="3" type="noConversion"/>
  </si>
  <si>
    <t>3-1</t>
    <phoneticPr fontId="3" type="noConversion"/>
  </si>
  <si>
    <t>3-2</t>
    <phoneticPr fontId="3" type="noConversion"/>
  </si>
  <si>
    <t>113年太麻里鄉公所搶修搶險南區開口契約</t>
    <phoneticPr fontId="3" type="noConversion"/>
  </si>
  <si>
    <t>113年6月3日</t>
    <phoneticPr fontId="5" type="noConversion"/>
  </si>
  <si>
    <t>(1001-1005)山陀兒颱風01-華源9鄰主線-土石及排水系統淤塞致泥石蔓延道路-土石清理及臨時引水土堤</t>
    <phoneticPr fontId="3" type="noConversion"/>
  </si>
  <si>
    <t>(1001-1005)山陀兒颱風02-華源東62沿線-土石及排水系統淤塞致泥石蔓延道路-土石樹枝清理</t>
    <phoneticPr fontId="3" type="noConversion"/>
  </si>
  <si>
    <t>(1001-1005)山陀兒颱風03-三和土地公廟旁集水井-大雨、沙泥、土石流致集水井滿溢杜塞道路-清除集水井及道路泥石</t>
    <phoneticPr fontId="3" type="noConversion"/>
  </si>
  <si>
    <t>(1001-1005)山陀兒颱風04-南坑舊省道-土石流-土石清除</t>
    <phoneticPr fontId="3" type="noConversion"/>
  </si>
  <si>
    <t>(1001-1005)山陀兒颱風05-華源8鄰主線-落石及土石流-土石清除</t>
    <phoneticPr fontId="3" type="noConversion"/>
  </si>
  <si>
    <t>(1001-1005)山陀兒颱風06-華源9鄰農路-泥石流-清除泥石</t>
    <phoneticPr fontId="3" type="noConversion"/>
  </si>
  <si>
    <t>(1001-1005)山陀兒颱風07-美和、荒野、新吉村舊省道及8鄰產道-沙泥及土石流-土石、泥石清除</t>
    <phoneticPr fontId="3" type="noConversion"/>
  </si>
  <si>
    <t>(1001-1005)山陀兒颱風08-南坑舊省道旁產道-土石流-土石清除</t>
    <phoneticPr fontId="3" type="noConversion"/>
  </si>
  <si>
    <t>(1001-1005)山陀兒颱風10-華源7鄰支線-落石及土石流-清除土石及樹枝</t>
    <phoneticPr fontId="3" type="noConversion"/>
  </si>
  <si>
    <t>(1001-1005)山陀兒颱風11-華源9鄰松德寺旁產道-邊坡土塌方-清除土泥枝木</t>
    <phoneticPr fontId="3" type="noConversion"/>
  </si>
  <si>
    <t>(1001-1005)山陀兒颱風12-三和山中寮大排泥石堵塞-清除泥石</t>
    <phoneticPr fontId="3" type="noConversion"/>
  </si>
  <si>
    <t>(1001-1005)山陀兒颱風13-華源南坑野溪旁產道-落石及土石流-清除土石</t>
    <phoneticPr fontId="3" type="noConversion"/>
  </si>
  <si>
    <t>(1001-1005)山陀兒颱風14-三和後山傳奇大排-泥石堵塞-清除泥石</t>
    <phoneticPr fontId="3" type="noConversion"/>
  </si>
  <si>
    <t>(1001-1005)山陀兒颱風15-華源野溪下游-破堤-移除土石及加固堤防、臨時護岸設置</t>
    <phoneticPr fontId="3" type="noConversion"/>
  </si>
  <si>
    <t>(1001-1005)山陀兒颱風16-三和5鄰社區後方集水井-泥石堵塞-清除泥石</t>
    <phoneticPr fontId="3" type="noConversion"/>
  </si>
  <si>
    <t>(1001-1005)山陀兒颱風09-華源7鄰產道-土石流-清除土石樹枝</t>
    <phoneticPr fontId="3" type="noConversion"/>
  </si>
  <si>
    <t>4-3</t>
  </si>
  <si>
    <t>4-4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</si>
  <si>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</si>
  <si>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</si>
  <si>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</si>
  <si>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</si>
  <si>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</si>
  <si>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</si>
  <si>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</si>
  <si>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</si>
  <si>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</si>
  <si>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</si>
  <si>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</si>
  <si>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</si>
  <si>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</si>
  <si>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</si>
  <si>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</si>
  <si>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</si>
  <si>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</si>
  <si>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</si>
  <si>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</si>
  <si>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</si>
  <si>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</si>
  <si>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</si>
  <si>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</si>
  <si>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</si>
  <si>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</si>
  <si>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</si>
  <si>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</si>
  <si>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</si>
  <si>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</si>
  <si>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(1001-1005)山陀兒颱風01-大溪往台坂-土石流-清除土石樹枝木</t>
    <phoneticPr fontId="3" type="noConversion"/>
  </si>
  <si>
    <t>(1001-1005)山陀兒颱風02-大溪往台坂-土石流落石-清除土石及樹木</t>
    <phoneticPr fontId="3" type="noConversion"/>
  </si>
  <si>
    <t>(1001-1005)山陀兒颱風03-大溪國校門口大排-流木土泥淤積致淹水-清除土泥及樹木</t>
    <phoneticPr fontId="3" type="noConversion"/>
  </si>
  <si>
    <t>(1001-1005)山陀兒颱風04-上大溪產業道路-樹木倒塌落石-清除樹木落石</t>
    <phoneticPr fontId="3" type="noConversion"/>
  </si>
  <si>
    <t>(1001-1005)山陀兒颱風05-香蘭溪頭媽祖廟前產道-大雨致土石堆積樹木倒塌-清除土石樹木</t>
    <phoneticPr fontId="3" type="noConversion"/>
  </si>
  <si>
    <t>(1001-1005)山陀兒颱風06-香蘭松子澗-大雨致土石堆積-清除土石</t>
    <phoneticPr fontId="3" type="noConversion"/>
  </si>
  <si>
    <t>(1001-1005)山陀兒颱風07-賓茂山區產道-路樹倒塌-清除樹木</t>
    <phoneticPr fontId="3" type="noConversion"/>
  </si>
  <si>
    <t>(1001-1005)山陀兒颱風08-香蘭松子澗-土石堆積-清除土石</t>
    <phoneticPr fontId="3" type="noConversion"/>
  </si>
  <si>
    <t>(1001-1005)山陀兒颱風09-台九線往多良村道路-泥石流-清除泥石</t>
    <phoneticPr fontId="3" type="noConversion"/>
  </si>
  <si>
    <t>(1001-1005)山陀兒颱風10-香蘭溪頭產道-土石流-清除土石</t>
    <phoneticPr fontId="3" type="noConversion"/>
  </si>
  <si>
    <t>(1001-1005)山陀兒颱風11-香蘭溪頭往2鄰山上-土石掉落-清除土石</t>
    <phoneticPr fontId="3" type="noConversion"/>
  </si>
  <si>
    <t>(1001-1005)山陀兒颱風12-金崙丹堤溫泉產道-土石流-清除土石</t>
    <phoneticPr fontId="3" type="noConversion"/>
  </si>
  <si>
    <t>(1001-1005)山陀兒颱風13-金崙霧嶺溫泉道路-土石流-清除土石及樹枝</t>
    <phoneticPr fontId="3" type="noConversion"/>
  </si>
  <si>
    <t>(1001-1005)山陀兒颱風14-多良墓園至台九線(林記牛肉麵)道路-土石流-清除土石樹木</t>
    <phoneticPr fontId="3" type="noConversion"/>
  </si>
  <si>
    <t>(1001-1005)山陀兒颱風15-多良墓園至台九線道路-土石流-清除土石</t>
    <phoneticPr fontId="3" type="noConversion"/>
  </si>
  <si>
    <t>(1001-1005)山陀兒颱風16-香蘭溪頭往2鄰山上-土石流-清除土石</t>
    <phoneticPr fontId="3" type="noConversion"/>
  </si>
  <si>
    <t>(1001-1005)山陀兒颱風17-香蘭溪頭往2鄰道路-土石流-清除土石及植木</t>
    <phoneticPr fontId="3" type="noConversion"/>
  </si>
  <si>
    <t>(1001-1005)山陀兒颱風18-上大溪道路-邊坡土石流-清除土石及植木</t>
    <phoneticPr fontId="3" type="noConversion"/>
  </si>
  <si>
    <t>(1001-1005)山陀兒颱風19-東太陽溫泉產道-樹木倒塌-鋸木清除樹木</t>
    <phoneticPr fontId="3" type="noConversion"/>
  </si>
  <si>
    <t>(1001-1005)山陀兒颱風20-上大溪部落產道-樹木倒塌-清除樹木</t>
    <phoneticPr fontId="3" type="noConversion"/>
  </si>
  <si>
    <t>(1001-1005)山陀兒颱風21-金崙大橋北方路口-樹木倒塌及邊坡坍塌-清除樹木及土石</t>
    <phoneticPr fontId="3" type="noConversion"/>
  </si>
  <si>
    <t>(1001-1005)山陀兒颱風22-金崙阡崙橋南邊橋下-排水堵塞淤積-清淤</t>
    <phoneticPr fontId="3" type="noConversion"/>
  </si>
  <si>
    <t>(1001-1005)山陀兒颱風23-富山佛堤寺上方道路-土石流及塌方-清除土石</t>
    <phoneticPr fontId="3" type="noConversion"/>
  </si>
  <si>
    <t>(1001-1005)山陀兒颱風24-聖心禪院上方農路-樹木倒塌-清除樹木</t>
    <phoneticPr fontId="3" type="noConversion"/>
  </si>
  <si>
    <t>(1001-1005)山陀兒颱風25-金崙富山金崙橋-大石堆積土石流-清除土石</t>
    <phoneticPr fontId="3" type="noConversion"/>
  </si>
  <si>
    <t>(1001-1005)山陀兒颱風26-金崙橋往富山野溪過水路面-土石流-清除土石</t>
    <phoneticPr fontId="3" type="noConversion"/>
  </si>
  <si>
    <t>(1001-1005)山陀兒颱風27-虹橋往多良道路-土石流-清除土石</t>
    <phoneticPr fontId="3" type="noConversion"/>
  </si>
  <si>
    <t>(1001-1005)山陀兒颱風28-金崙溫泉霧嶺至林金福農路-邊坡滑落泥土碎石樹木-清除土石及枝木</t>
    <phoneticPr fontId="3" type="noConversion"/>
  </si>
  <si>
    <t>(1001-1005)山陀兒颱風29-金崙溫泉霧嶺水源頭農路-邊坡土石滑落-清除土石</t>
    <phoneticPr fontId="3" type="noConversion"/>
  </si>
  <si>
    <t>(1001-1005)山陀兒颱風30-金崙溫泉大石頭雜貨店上方農路-土石流-清除土石及鋸木清理樹木</t>
    <phoneticPr fontId="3" type="noConversion"/>
  </si>
  <si>
    <t>(1001-1005)山陀兒颱風31-金崙溫泉霧嶺水源頭農路-土石流-清除土石及流木</t>
    <phoneticPr fontId="3" type="noConversion"/>
  </si>
  <si>
    <t>113年太麻里鄉公所搶修搶險北區開口契約-10山陀兒颱風(01-16)(例示如下：)</t>
    <phoneticPr fontId="3" type="noConversion"/>
  </si>
  <si>
    <t>113年太麻里鄉公所搶修搶險中區開口契約-4月及5月豪雨-沙崙自來水廠上方道路等2件(例示如下：)</t>
    <phoneticPr fontId="3" type="noConversion"/>
  </si>
  <si>
    <t>113年太麻里鄉公所搶修搶險中區開口契約-113年亮易山莊後方搶修01、113年亮易山莊後方搶修02、113年北里中路搶修01等3件(例示如下：)</t>
    <phoneticPr fontId="3" type="noConversion"/>
  </si>
  <si>
    <t>113年太麻里鄉公所搶修搶險中區開口契約-6月及7月豪雨-金針山道路等4件搶修搶險工程(例示如下：)</t>
    <phoneticPr fontId="3" type="noConversion"/>
  </si>
  <si>
    <t>113年太麻里鄉公所搶修搶險中區開口契約-8月、9月豪雨及10山陀兒颱風-金針山道路等1-7(例示如下：)</t>
    <phoneticPr fontId="3" type="noConversion"/>
  </si>
  <si>
    <t>113年太麻里鄉公所搶修搶險南區開口契約-(10月山陀兒颱風01-31)(例示如下：)</t>
    <phoneticPr fontId="3" type="noConversion"/>
  </si>
  <si>
    <t>4-1</t>
    <phoneticPr fontId="3" type="noConversion"/>
  </si>
  <si>
    <t>(1001-1005)山陀兒颱風01-太麻里鄉正興橋下X249154.795,Y2500730.504-土石堆積淹水-清除土石</t>
    <phoneticPr fontId="3" type="noConversion"/>
  </si>
  <si>
    <t>(1001-1005)山陀兒颱風02-沙崙野溪X249681.110,Y2502678.366-大石及土泥致野溪堵塞大水-打石及土石清除</t>
    <phoneticPr fontId="3" type="noConversion"/>
  </si>
  <si>
    <t>(1001-1005)山陀兒颱風03-喜樂陶周邊道路X250311.262Y2501952.390-泥沙土石流及淹水-泥沙土石清淤及放置混凝土塊(引水)</t>
    <phoneticPr fontId="3" type="noConversion"/>
  </si>
  <si>
    <t>(1001-1005)山陀兒颱風04-太麻里平交道上方道路X250532.299,Y2502753.414-樹枝掉落及泥石流-清除泥石及樹枝</t>
    <phoneticPr fontId="3" type="noConversion"/>
  </si>
  <si>
    <t>(1001-1005)山陀兒颱風05-一森品前方道路(寶兒檳榔旁)22.602045,120.999085-沙泥土石流及水流堵塞-土石、泥石清除</t>
    <phoneticPr fontId="3" type="noConversion"/>
  </si>
  <si>
    <t>地方政府別：太麻里鄉公所</t>
    <phoneticPr fontId="5" type="noConversion"/>
  </si>
  <si>
    <t>113年11月07日</t>
    <phoneticPr fontId="5" type="noConversion"/>
  </si>
  <si>
    <t>113年太麻里鄉10月山陀兒颱風-北里中路北里南路及支線產業道路搶修搶險工程-土石流-清除土石樹木</t>
    <phoneticPr fontId="3" type="noConversion"/>
  </si>
  <si>
    <t>V</t>
    <phoneticPr fontId="3" type="noConversion"/>
  </si>
  <si>
    <t>已完工</t>
    <phoneticPr fontId="3" type="noConversion"/>
  </si>
  <si>
    <t>實際支付數</t>
    <phoneticPr fontId="3" type="noConversion"/>
  </si>
  <si>
    <t>本件支出分攤(本所災準金761元；補助款148,095元)</t>
    <phoneticPr fontId="3" type="noConversion"/>
  </si>
  <si>
    <t>本件支出分攤(本所災準金585,160元；補助款289,064元)</t>
    <phoneticPr fontId="3" type="noConversion"/>
  </si>
  <si>
    <t>本件支出分攤(本所災準金526,454元；補助款73,111元)</t>
    <phoneticPr fontId="3" type="noConversion"/>
  </si>
  <si>
    <t>本件支出分攤(本所災準金606,726元；補助款167,350元)</t>
    <phoneticPr fontId="3" type="noConversion"/>
  </si>
  <si>
    <t>113年4月18日</t>
    <phoneticPr fontId="5" type="noConversion"/>
  </si>
  <si>
    <t>空氣汙染費</t>
    <phoneticPr fontId="3" type="noConversion"/>
  </si>
  <si>
    <t>3-2</t>
    <phoneticPr fontId="3" type="noConversion"/>
  </si>
  <si>
    <t>113年5月5日</t>
    <phoneticPr fontId="5" type="noConversion"/>
  </si>
  <si>
    <t>113年4月23日</t>
    <phoneticPr fontId="5" type="noConversion"/>
  </si>
  <si>
    <t>4-2</t>
    <phoneticPr fontId="3" type="noConversion"/>
  </si>
  <si>
    <t>5-1</t>
    <phoneticPr fontId="3" type="noConversion"/>
  </si>
  <si>
    <t>5-2</t>
    <phoneticPr fontId="3" type="noConversion"/>
  </si>
  <si>
    <t>5-3</t>
  </si>
  <si>
    <t>5-4</t>
  </si>
  <si>
    <t>5-5</t>
  </si>
  <si>
    <t>5-6</t>
  </si>
  <si>
    <t>5-7</t>
  </si>
  <si>
    <t>113年4月25日</t>
    <phoneticPr fontId="5" type="noConversion"/>
  </si>
  <si>
    <t>113年10月3日</t>
  </si>
  <si>
    <t>113年10月3日</t>
    <phoneticPr fontId="3" type="noConversion"/>
  </si>
  <si>
    <t>3-1</t>
    <phoneticPr fontId="3" type="noConversion"/>
  </si>
  <si>
    <t>113年10月4日</t>
  </si>
  <si>
    <t>113年10月4日</t>
    <phoneticPr fontId="3" type="noConversion"/>
  </si>
  <si>
    <t>113年10月5日</t>
  </si>
  <si>
    <t>113年10月5日</t>
    <phoneticPr fontId="3" type="noConversion"/>
  </si>
  <si>
    <t>113年10月6日</t>
  </si>
  <si>
    <t>113年10月6日</t>
    <phoneticPr fontId="3" type="noConversion"/>
  </si>
  <si>
    <t>113年10月6日</t>
    <phoneticPr fontId="3" type="noConversion"/>
  </si>
  <si>
    <t>113年10月9日</t>
  </si>
  <si>
    <t>113年10月9日</t>
    <phoneticPr fontId="3" type="noConversion"/>
  </si>
  <si>
    <t>113年10月12日</t>
  </si>
  <si>
    <t>113年10月12日</t>
    <phoneticPr fontId="3" type="noConversion"/>
  </si>
  <si>
    <t>113年10月15日</t>
  </si>
  <si>
    <t>113年10月15日</t>
    <phoneticPr fontId="3" type="noConversion"/>
  </si>
  <si>
    <t>113年10月11日</t>
  </si>
  <si>
    <t>113年10月11日</t>
    <phoneticPr fontId="3" type="noConversion"/>
  </si>
  <si>
    <t>113年10月16日</t>
    <phoneticPr fontId="3" type="noConversion"/>
  </si>
  <si>
    <t>113年10月17日</t>
    <phoneticPr fontId="3" type="noConversion"/>
  </si>
  <si>
    <t>113/4/25~4/28間豪雨-沙崙自來水上方道路X249175.396,Y2502806.680-邊坡土石滑落-邊坡路面土石及樹枝清理</t>
    <phoneticPr fontId="3" type="noConversion"/>
  </si>
  <si>
    <t>113/4/25~4/28間豪雨-沙崙自來水上方道路X249175.396,Y2502806.680-邊坡土石滑落及樹木掉落-邊坡路面土石及樹枝清理</t>
    <phoneticPr fontId="3" type="noConversion"/>
  </si>
  <si>
    <t>113年4月28日</t>
    <phoneticPr fontId="5" type="noConversion"/>
  </si>
  <si>
    <t>113年5月31日</t>
    <phoneticPr fontId="5" type="noConversion"/>
  </si>
  <si>
    <t>113年6月4日</t>
    <phoneticPr fontId="3" type="noConversion"/>
  </si>
  <si>
    <t>113年6月12日</t>
    <phoneticPr fontId="3" type="noConversion"/>
  </si>
  <si>
    <t>113/5/25~5/28間豪雨-113年亮易山莊後方搶修01-亮易山莊後方道路X247098.134,Y2505351.368-土石崩落及樹木傾倒-土石及樹木清除</t>
    <phoneticPr fontId="3" type="noConversion"/>
  </si>
  <si>
    <t>113/6/2~6/3間大雨-113年亮易山莊後方搶修02-亮易山莊後方道路X247098.134,Y2505351.368-土石崩落及樹木傾倒-土石及樹木清除</t>
    <phoneticPr fontId="3" type="noConversion"/>
  </si>
  <si>
    <t>113/6/2~6/3間大雨-1113年北里中路搶修01-福安宮下方道路X249556.580,Y2505885.126-樹木傾倒-樹木支解及清除</t>
    <phoneticPr fontId="3" type="noConversion"/>
  </si>
  <si>
    <t>113年6月19日</t>
    <phoneticPr fontId="3" type="noConversion"/>
  </si>
  <si>
    <t>113年7月25日</t>
    <phoneticPr fontId="3" type="noConversion"/>
  </si>
  <si>
    <t>113年7月29日</t>
    <phoneticPr fontId="3" type="noConversion"/>
  </si>
  <si>
    <t>113/7/24~7/27凱米颱風豪雨-113年往金針山道路搶修03-七區大王村佳崙392號X244424.360,Y2504255.575-
邊坡土石滑落-土石清除</t>
    <phoneticPr fontId="3" type="noConversion"/>
  </si>
  <si>
    <t>113/7/24~7/27凱米颱風豪雨-113年7月金針山道路搶修01-佳崙產業道路X247316.336,Y2505990.432-
樹木傾倒-清除樹木</t>
    <phoneticPr fontId="3" type="noConversion"/>
  </si>
  <si>
    <t>113/6/2~6/3間及6/10大雨-113年往金針山道路搶修01-金針山茶中緣山莊上方道路X249000.245,Y2501937.216-樹木倒塌-清除樹木</t>
    <phoneticPr fontId="3" type="noConversion"/>
  </si>
  <si>
    <t>113/7/24~7/27凱米颱風豪雨-東60線0K+300、0K+700、2K處-邊坡土石滑落阻塞排水溝致路面淹水-清理排水溝之土石及樹枝</t>
    <phoneticPr fontId="3" type="noConversion"/>
  </si>
  <si>
    <t>113/7/24~7/27凱米颱風豪雨-箱涵排水清淤-太麻里舊農會集貨站22.592989,120.991490-土石土泥之淤積清理</t>
    <phoneticPr fontId="3" type="noConversion"/>
  </si>
  <si>
    <t>113年7月31日</t>
    <phoneticPr fontId="3" type="noConversion"/>
  </si>
  <si>
    <t>113/9/5~9/6間大雨-113年9月份金針山道路搶修01-青松營休閒農莊下方佳崙產業道路X247100.427,Y2502021.178-樹木倒塌-樹木清理</t>
    <phoneticPr fontId="3" type="noConversion"/>
  </si>
  <si>
    <t>113年9月6日</t>
    <phoneticPr fontId="3" type="noConversion"/>
  </si>
  <si>
    <t>113年10月2日</t>
    <phoneticPr fontId="3" type="noConversion"/>
  </si>
  <si>
    <t>113/6/2~6/3間大雨-金崙富山主線農路搶修搶險工程-6月梅雨季01-富山主線農路E246783,N2493550-樹木傾倒-支解樹木及清運</t>
    <phoneticPr fontId="3" type="noConversion"/>
  </si>
  <si>
    <t>113/7/24~7/27凱米颱風豪雨-113年7月金針山道路搶修02-沙崙產業道路X249193.963,Y2502823.141-
土石及樹枝滑落-清除土石及樹枝</t>
    <phoneticPr fontId="3" type="noConversion"/>
  </si>
  <si>
    <t>113/7/24~7/27凱米颱風豪雨-上大溪部落產業道路搶修搶險工程-上大溪產業道路-邊坡土石滑落及樹木傾倒-土石及樹木清運</t>
    <phoneticPr fontId="3" type="noConversion"/>
  </si>
  <si>
    <t>113年8月4日</t>
    <phoneticPr fontId="5" type="noConversion"/>
  </si>
  <si>
    <t>113年10月3日</t>
    <phoneticPr fontId="5" type="noConversion"/>
  </si>
  <si>
    <t>113年10月8日</t>
  </si>
  <si>
    <t>113年10月6日</t>
    <phoneticPr fontId="3" type="noConversion"/>
  </si>
  <si>
    <t>113年10月7日</t>
  </si>
  <si>
    <t>113年10月10日</t>
  </si>
  <si>
    <t>113年10月12日</t>
    <phoneticPr fontId="3" type="noConversion"/>
  </si>
  <si>
    <t>113年10月13日</t>
  </si>
  <si>
    <t>113年10月14日</t>
  </si>
  <si>
    <t>113年10月14日</t>
    <phoneticPr fontId="3" type="noConversion"/>
  </si>
  <si>
    <t>113年10月18日</t>
    <phoneticPr fontId="3" type="noConversion"/>
  </si>
  <si>
    <t>113年10月4日</t>
    <phoneticPr fontId="3" type="noConversion"/>
  </si>
  <si>
    <t>113年10月10日</t>
    <phoneticPr fontId="3" type="noConversion"/>
  </si>
  <si>
    <t>搶修搶險工程</t>
    <phoneticPr fontId="3" type="noConversion"/>
  </si>
  <si>
    <t>搶修搶險工程</t>
    <phoneticPr fontId="3" type="noConversion"/>
  </si>
  <si>
    <t>搶修搶險工程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</si>
</sst>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</numFmts>
  <fonts count="4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16"/>
      <name val="Times New Roman"/>
      <family val="1"/>
    </font>
    <font>
      <sz val="11"/>
      <color theme="1"/>
      <name val="新細明體"/>
      <family val="2"/>
      <scheme val="minor"/>
    </font>
    <font>
      <sz val="18"/>
      <name val="Times New Roman"/>
      <family val="1"/>
    </font>
    <font>
      <sz val="18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9"/>
      <name val="細明體"/>
      <family val="3"/>
      <charset val="136"/>
    </font>
    <font>
      <b/>
      <sz val="16"/>
      <color indexed="10"/>
      <name val="標楷體"/>
      <family val="4"/>
      <charset val="136"/>
    </font>
    <font>
      <b/>
      <sz val="18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2"/>
      <color rgb="FF000000"/>
      <name val="新細明體"/>
      <family val="1"/>
      <charset val="136"/>
    </font>
    <font>
      <sz val="16"/>
      <color theme="1"/>
      <name val="Times New Roman"/>
      <family val="4"/>
      <charset val="136"/>
    </font>
    <font>
      <sz val="16"/>
      <color theme="1"/>
      <name val="細明體"/>
      <family val="3"/>
      <charset val="136"/>
    </font>
    <font>
      <sz val="16"/>
      <color rgb="FFFF0000"/>
      <name val="標楷體"/>
      <family val="4"/>
      <charset val="136"/>
    </font>
    <font>
      <sz val="16"/>
      <color theme="1"/>
      <name val="Times New Roman"/>
      <family val="1"/>
      <charset val="136"/>
    </font>
    <font>
      <b/>
      <sz val="16"/>
      <color theme="1"/>
      <name val="標楷體"/>
      <family val="4"/>
      <charset val="136"/>
    </font>
    <font>
      <b/>
      <sz val="16"/>
      <color theme="1"/>
      <name val="Microsoft JhengHei"/>
      <family val="4"/>
      <charset val="136"/>
    </font>
    <font>
      <sz val="18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3"/>
      <charset val="136"/>
    </font>
    <font>
      <sz val="18"/>
      <name val="Times New Roman"/>
      <family val="4"/>
    </font>
    <font>
      <sz val="18"/>
      <color rgb="FFFF0000"/>
      <name val="微軟正黑體"/>
      <family val="2"/>
      <charset val="136"/>
    </font>
    <font>
      <sz val="18"/>
      <name val="Times New Roman"/>
      <family val="4"/>
      <charset val="136"/>
    </font>
    <font>
      <sz val="16"/>
      <color theme="1"/>
      <name val="細明體"/>
      <family val="1"/>
      <charset val="136"/>
    </font>
    <font>
      <sz val="16"/>
      <color theme="1"/>
      <name val="標楷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43" fontId="1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3" fillId="0" borderId="0"/>
    <xf numFmtId="0" fontId="4" fillId="0" borderId="0"/>
    <xf numFmtId="0" fontId="16" fillId="0" borderId="0"/>
    <xf numFmtId="0" fontId="26" fillId="0" borderId="0" applyNumberFormat="0" applyFont="0" applyBorder="0" applyProtection="0"/>
    <xf numFmtId="0" fontId="26" fillId="0" borderId="0" applyNumberFormat="0" applyBorder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49" fontId="8" fillId="0" borderId="0" xfId="1" applyNumberFormat="1" applyFont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41" fontId="8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177" fontId="22" fillId="0" borderId="1" xfId="4" applyNumberFormat="1" applyFont="1" applyFill="1" applyBorder="1" applyAlignment="1" applyProtection="1">
      <alignment horizontal="center" vertical="center"/>
      <protection locked="0"/>
    </xf>
    <xf numFmtId="0" fontId="21" fillId="0" borderId="0" xfId="5" applyFont="1" applyAlignment="1" applyProtection="1">
      <alignment vertical="center"/>
      <protection locked="0"/>
    </xf>
    <xf numFmtId="0" fontId="23" fillId="0" borderId="0" xfId="5" applyFont="1" applyAlignment="1" applyProtection="1">
      <alignment horizontal="right" vertical="center" wrapText="1"/>
      <protection locked="0"/>
    </xf>
    <xf numFmtId="4" fontId="24" fillId="0" borderId="1" xfId="5" applyNumberFormat="1" applyFont="1" applyFill="1" applyBorder="1" applyAlignment="1" applyProtection="1">
      <alignment horizontal="center" vertical="center" wrapText="1"/>
      <protection locked="0"/>
    </xf>
    <xf numFmtId="41" fontId="25" fillId="0" borderId="1" xfId="5" applyNumberFormat="1" applyFont="1" applyFill="1" applyBorder="1" applyAlignment="1" applyProtection="1">
      <alignment horizontal="right" vertical="center"/>
    </xf>
    <xf numFmtId="41" fontId="20" fillId="2" borderId="1" xfId="5" applyNumberFormat="1" applyFont="1" applyFill="1" applyBorder="1" applyAlignment="1" applyProtection="1">
      <alignment horizontal="right" vertical="center"/>
    </xf>
    <xf numFmtId="0" fontId="21" fillId="0" borderId="0" xfId="5" applyFont="1" applyFill="1" applyAlignment="1" applyProtection="1">
      <alignment vertical="center"/>
      <protection locked="0"/>
    </xf>
    <xf numFmtId="0" fontId="22" fillId="0" borderId="11" xfId="5" applyFont="1" applyBorder="1" applyAlignment="1" applyProtection="1">
      <alignment vertical="center"/>
      <protection locked="0"/>
    </xf>
    <xf numFmtId="177" fontId="22" fillId="0" borderId="1" xfId="4" applyNumberFormat="1" applyFont="1" applyFill="1" applyBorder="1" applyAlignment="1" applyProtection="1">
      <alignment horizontal="left" vertical="center"/>
      <protection locked="0"/>
    </xf>
    <xf numFmtId="4" fontId="24" fillId="0" borderId="2" xfId="5" applyNumberFormat="1" applyFont="1" applyFill="1" applyBorder="1" applyAlignment="1" applyProtection="1">
      <alignment horizontal="center" vertical="center" wrapText="1"/>
      <protection locked="0"/>
    </xf>
    <xf numFmtId="177" fontId="22" fillId="0" borderId="2" xfId="4" applyNumberFormat="1" applyFont="1" applyFill="1" applyBorder="1" applyAlignment="1" applyProtection="1">
      <alignment horizontal="left" vertical="center"/>
      <protection locked="0"/>
    </xf>
    <xf numFmtId="177" fontId="22" fillId="0" borderId="2" xfId="4" applyNumberFormat="1" applyFont="1" applyFill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" fontId="24" fillId="0" borderId="1" xfId="5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center" vertical="center" wrapText="1"/>
    </xf>
    <xf numFmtId="49" fontId="14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6" fillId="3" borderId="1" xfId="0" applyNumberFormat="1" applyFont="1" applyFill="1" applyBorder="1" applyAlignment="1">
      <alignment horizontal="left" vertical="top" wrapText="1"/>
    </xf>
    <xf numFmtId="41" fontId="12" fillId="3" borderId="1" xfId="0" applyNumberFormat="1" applyFont="1" applyFill="1" applyBorder="1" applyAlignment="1">
      <alignment vertical="center"/>
    </xf>
    <xf numFmtId="41" fontId="31" fillId="2" borderId="1" xfId="0" applyNumberFormat="1" applyFont="1" applyFill="1" applyBorder="1" applyAlignment="1">
      <alignment horizontal="right" vertical="center"/>
    </xf>
    <xf numFmtId="41" fontId="31" fillId="2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35" fillId="2" borderId="0" xfId="0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176" fontId="31" fillId="2" borderId="1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41" fontId="10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8" fillId="5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4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49" fontId="38" fillId="3" borderId="8" xfId="2" applyNumberFormat="1" applyFont="1" applyFill="1" applyBorder="1" applyAlignment="1" applyProtection="1">
      <alignment horizontal="center" vertical="center" wrapText="1"/>
      <protection locked="0"/>
    </xf>
    <xf numFmtId="49" fontId="38" fillId="3" borderId="5" xfId="2" applyNumberFormat="1" applyFont="1" applyFill="1" applyBorder="1" applyAlignment="1" applyProtection="1">
      <alignment horizontal="center" vertical="center" wrapText="1"/>
      <protection locked="0"/>
    </xf>
    <xf numFmtId="49" fontId="38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38" fillId="3" borderId="14" xfId="2" applyNumberFormat="1" applyFont="1" applyFill="1" applyBorder="1" applyAlignment="1" applyProtection="1">
      <alignment horizontal="center" vertical="center" wrapText="1"/>
      <protection locked="0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2" fillId="0" borderId="8" xfId="5" applyFont="1" applyFill="1" applyBorder="1" applyAlignment="1" applyProtection="1">
      <alignment horizontal="center" vertical="center" wrapText="1"/>
      <protection locked="0"/>
    </xf>
    <xf numFmtId="0" fontId="22" fillId="0" borderId="9" xfId="5" applyFont="1" applyFill="1" applyBorder="1" applyAlignment="1" applyProtection="1">
      <alignment horizontal="center" vertical="center" wrapText="1"/>
      <protection locked="0"/>
    </xf>
    <xf numFmtId="0" fontId="22" fillId="0" borderId="5" xfId="5" applyFont="1" applyFill="1" applyBorder="1" applyAlignment="1" applyProtection="1">
      <alignment horizontal="center" vertical="center" wrapText="1"/>
      <protection locked="0"/>
    </xf>
    <xf numFmtId="0" fontId="19" fillId="0" borderId="0" xfId="5" applyFont="1" applyAlignment="1">
      <alignment horizontal="center" vertical="center" wrapText="1"/>
    </xf>
    <xf numFmtId="0" fontId="22" fillId="0" borderId="6" xfId="5" applyFont="1" applyFill="1" applyBorder="1" applyAlignment="1" applyProtection="1">
      <alignment horizontal="center" vertical="center" wrapText="1"/>
      <protection locked="0"/>
    </xf>
    <xf numFmtId="0" fontId="20" fillId="0" borderId="12" xfId="5" applyFont="1" applyFill="1" applyBorder="1" applyAlignment="1" applyProtection="1">
      <alignment horizontal="center" vertical="center" wrapText="1"/>
      <protection locked="0"/>
    </xf>
  </cellXfs>
  <cellStyles count="16">
    <cellStyle name="一般" xfId="0" builtinId="0"/>
    <cellStyle name="一般 2" xfId="1"/>
    <cellStyle name="一般 2 2" xfId="8"/>
    <cellStyle name="一般 3" xfId="6"/>
    <cellStyle name="一般 4" xfId="5"/>
    <cellStyle name="一般 4 2" xfId="7"/>
    <cellStyle name="一般 5" xfId="9"/>
    <cellStyle name="一般 5 2" xfId="12"/>
    <cellStyle name="一般 5 2 2" xfId="14"/>
    <cellStyle name="一般_Book2" xfId="4"/>
    <cellStyle name="千分位" xfId="2" builtinId="3"/>
    <cellStyle name="千分位 2" xfId="3"/>
    <cellStyle name="千分位 3" xfId="10"/>
    <cellStyle name="千分位 3 2" xfId="13"/>
    <cellStyle name="千分位 3 2 2" xfId="15"/>
    <cellStyle name="百分比 2" xfId="1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3"/>
  <sheetViews>
    <sheetView tabSelected="1" view="pageBreakPreview" topLeftCell="A72" zoomScale="50" zoomScaleNormal="55" zoomScaleSheetLayoutView="50" workbookViewId="0">
      <selection activeCell="P65" sqref="P65"/>
    </sheetView>
  </sheetViews>
  <sheetFormatPr defaultColWidth="9" defaultRowHeight="21" outlineLevelCol="1"/>
  <cols>
    <col min="1" max="1" width="9.875" style="2" customWidth="1"/>
    <col min="2" max="2" width="25" style="2" customWidth="1"/>
    <col min="3" max="3" width="85.125" style="2" customWidth="1"/>
    <col min="4" max="4" width="16.875" style="2" customWidth="1"/>
    <col min="5" max="5" width="17.375" style="2" customWidth="1"/>
    <col min="6" max="6" width="24.875" style="2" bestFit="1" customWidth="1"/>
    <col min="7" max="7" width="21.25" style="2" customWidth="1"/>
    <col min="8" max="8" width="14.125" style="2" customWidth="1"/>
    <col min="9" max="9" width="21.75" style="2" customWidth="1" outlineLevel="1"/>
    <col min="10" max="10" width="17.75" style="2" customWidth="1"/>
    <col min="11" max="11" width="12.375" style="2" customWidth="1"/>
    <col min="12" max="17" width="31.375" style="2" customWidth="1"/>
    <col min="18" max="18" width="13.25" style="2" customWidth="1"/>
    <col min="19" max="19" width="18" style="2" customWidth="1"/>
    <col min="20" max="20" width="31.375" style="2" customWidth="1"/>
    <col min="21" max="21" width="34" style="2" customWidth="1"/>
    <col min="22" max="22" width="15.875" style="2" bestFit="1" customWidth="1"/>
    <col min="23" max="23" width="23.125" style="2" bestFit="1" customWidth="1"/>
    <col min="24" max="16384" width="9" style="2"/>
  </cols>
  <sheetData>
    <row r="1" spans="1:28" ht="40.950000000000003" customHeight="1">
      <c r="A1" s="88" t="s">
        <v>44</v>
      </c>
      <c r="B1" s="88"/>
      <c r="C1" s="88"/>
      <c r="D1" s="88"/>
      <c r="E1" s="88"/>
      <c r="F1" s="88"/>
      <c r="G1" s="88"/>
      <c r="H1" s="88"/>
      <c r="I1" s="88"/>
      <c r="J1" s="88"/>
      <c r="S1" s="52"/>
      <c r="U1" s="54" t="s">
        <v>51</v>
      </c>
      <c r="V1" s="54" t="s">
        <v>52</v>
      </c>
      <c r="W1" s="54" t="s">
        <v>67</v>
      </c>
    </row>
    <row r="2" spans="1:28" ht="37.799999999999997" customHeight="1">
      <c r="A2" s="39" t="s">
        <v>171</v>
      </c>
      <c r="J2" s="28" t="s">
        <v>2</v>
      </c>
      <c r="R2" s="79" t="s">
        <v>53</v>
      </c>
      <c r="S2" s="80"/>
      <c r="T2" s="81"/>
      <c r="U2" s="52">
        <f>F6-S6-R6</f>
        <v>1721068</v>
      </c>
      <c r="V2" s="2">
        <f>SUMIFS(F9:F88,K9:K88,"V")</f>
        <v>14272</v>
      </c>
      <c r="W2" s="2">
        <f>SUMIFS(S9:S88,K9:K88,"V")</f>
        <v>14272</v>
      </c>
      <c r="AB2" s="29"/>
    </row>
    <row r="3" spans="1:28" s="3" customFormat="1" ht="42" customHeight="1">
      <c r="A3" s="89" t="s">
        <v>0</v>
      </c>
      <c r="B3" s="92" t="s">
        <v>60</v>
      </c>
      <c r="C3" s="92" t="s">
        <v>66</v>
      </c>
      <c r="D3" s="75" t="s">
        <v>31</v>
      </c>
      <c r="E3" s="92" t="s">
        <v>62</v>
      </c>
      <c r="F3" s="95" t="s">
        <v>32</v>
      </c>
      <c r="G3" s="96"/>
      <c r="H3" s="97" t="s">
        <v>64</v>
      </c>
      <c r="I3" s="92" t="s">
        <v>65</v>
      </c>
      <c r="J3" s="100" t="s">
        <v>48</v>
      </c>
      <c r="K3" s="73" t="s">
        <v>3</v>
      </c>
      <c r="L3" s="75" t="s">
        <v>57</v>
      </c>
      <c r="M3" s="78" t="s">
        <v>54</v>
      </c>
      <c r="N3" s="75" t="s">
        <v>59</v>
      </c>
      <c r="O3" s="78" t="s">
        <v>55</v>
      </c>
      <c r="P3" s="75" t="s">
        <v>58</v>
      </c>
      <c r="Q3" s="78" t="s">
        <v>56</v>
      </c>
      <c r="R3" s="82" t="s">
        <v>43</v>
      </c>
      <c r="S3" s="83"/>
      <c r="T3" s="86" t="s">
        <v>50</v>
      </c>
    </row>
    <row r="4" spans="1:28" s="3" customFormat="1" ht="66" customHeight="1">
      <c r="A4" s="90"/>
      <c r="B4" s="93"/>
      <c r="C4" s="93"/>
      <c r="D4" s="76"/>
      <c r="E4" s="93"/>
      <c r="F4" s="103" t="s">
        <v>63</v>
      </c>
      <c r="G4" s="75" t="s">
        <v>41</v>
      </c>
      <c r="H4" s="98"/>
      <c r="I4" s="93"/>
      <c r="J4" s="101"/>
      <c r="K4" s="74"/>
      <c r="L4" s="76"/>
      <c r="M4" s="78"/>
      <c r="N4" s="76"/>
      <c r="O4" s="78"/>
      <c r="P4" s="76"/>
      <c r="Q4" s="78"/>
      <c r="R4" s="84"/>
      <c r="S4" s="85"/>
      <c r="T4" s="87"/>
    </row>
    <row r="5" spans="1:28" s="3" customFormat="1" ht="94.2" customHeight="1">
      <c r="A5" s="91"/>
      <c r="B5" s="94"/>
      <c r="C5" s="94"/>
      <c r="D5" s="77"/>
      <c r="E5" s="94"/>
      <c r="F5" s="104"/>
      <c r="G5" s="77"/>
      <c r="H5" s="99"/>
      <c r="I5" s="94"/>
      <c r="J5" s="102"/>
      <c r="K5" s="74"/>
      <c r="L5" s="77"/>
      <c r="M5" s="78"/>
      <c r="N5" s="77"/>
      <c r="O5" s="78"/>
      <c r="P5" s="77"/>
      <c r="Q5" s="78"/>
      <c r="R5" s="27" t="s">
        <v>5</v>
      </c>
      <c r="S5" s="27" t="s">
        <v>4</v>
      </c>
      <c r="T5" s="87"/>
      <c r="U5" s="26"/>
    </row>
    <row r="6" spans="1:28" s="4" customFormat="1" ht="50.1" customHeight="1">
      <c r="A6" s="30"/>
      <c r="B6" s="30"/>
      <c r="C6" s="30" t="s">
        <v>61</v>
      </c>
      <c r="D6" s="30"/>
      <c r="E6" s="30"/>
      <c r="F6" s="53">
        <f>SUM(F8:F88)</f>
        <v>2000000</v>
      </c>
      <c r="G6" s="47"/>
      <c r="H6" s="46"/>
      <c r="I6" s="46"/>
      <c r="J6" s="48"/>
      <c r="K6" s="49"/>
      <c r="L6" s="7"/>
      <c r="M6" s="8"/>
      <c r="N6" s="7"/>
      <c r="O6" s="8"/>
      <c r="P6" s="7"/>
      <c r="Q6" s="8"/>
      <c r="R6" s="45">
        <f>SUM(R9:R109)</f>
        <v>0</v>
      </c>
      <c r="S6" s="45">
        <f>SUM(S9:S109)</f>
        <v>278932</v>
      </c>
      <c r="T6" s="50"/>
      <c r="U6" s="51"/>
    </row>
    <row r="7" spans="1:28" ht="50.1" customHeight="1">
      <c r="A7" s="68" t="s">
        <v>70</v>
      </c>
      <c r="B7" s="68"/>
      <c r="C7" s="68"/>
      <c r="D7" s="68"/>
      <c r="E7" s="68"/>
      <c r="F7" s="68"/>
      <c r="G7" s="68"/>
      <c r="H7" s="68"/>
      <c r="I7" s="68"/>
      <c r="J7" s="68"/>
      <c r="K7" s="9"/>
      <c r="L7" s="7"/>
      <c r="M7" s="8"/>
      <c r="N7" s="7"/>
      <c r="O7" s="8"/>
      <c r="P7" s="7"/>
      <c r="Q7" s="8"/>
      <c r="R7" s="5"/>
      <c r="S7" s="5"/>
      <c r="T7" s="6"/>
    </row>
    <row r="8" spans="1:28" ht="44.4">
      <c r="A8" s="60">
        <v>1</v>
      </c>
      <c r="B8" s="33" t="s">
        <v>181</v>
      </c>
      <c r="C8" s="34" t="s">
        <v>182</v>
      </c>
      <c r="D8" s="60" t="s">
        <v>1</v>
      </c>
      <c r="E8" s="60" t="s">
        <v>33</v>
      </c>
      <c r="F8" s="31">
        <v>1967</v>
      </c>
      <c r="G8" s="62" t="s">
        <v>49</v>
      </c>
      <c r="H8" s="63">
        <v>2</v>
      </c>
      <c r="I8" s="67" t="s">
        <v>252</v>
      </c>
      <c r="J8" s="36"/>
      <c r="K8" s="9"/>
      <c r="L8" s="7"/>
      <c r="M8" s="8"/>
      <c r="N8" s="7"/>
      <c r="O8" s="8"/>
      <c r="P8" s="7"/>
      <c r="Q8" s="8"/>
      <c r="R8" s="5">
        <v>0</v>
      </c>
      <c r="S8" s="5">
        <f t="shared" ref="S8" si="0">F8-R8</f>
        <v>1967</v>
      </c>
      <c r="T8" s="6"/>
    </row>
    <row r="9" spans="1:28" ht="66.599999999999994">
      <c r="A9" s="60">
        <v>2</v>
      </c>
      <c r="B9" s="33" t="s">
        <v>71</v>
      </c>
      <c r="C9" s="34" t="s">
        <v>230</v>
      </c>
      <c r="D9" s="60" t="s">
        <v>1</v>
      </c>
      <c r="E9" s="60" t="s">
        <v>33</v>
      </c>
      <c r="F9" s="31">
        <v>12640</v>
      </c>
      <c r="G9" s="62" t="s">
        <v>49</v>
      </c>
      <c r="H9" s="63">
        <v>2</v>
      </c>
      <c r="I9" s="67" t="s">
        <v>252</v>
      </c>
      <c r="J9" s="36"/>
      <c r="K9" s="9"/>
      <c r="L9" s="7"/>
      <c r="M9" s="8"/>
      <c r="N9" s="7"/>
      <c r="O9" s="8"/>
      <c r="P9" s="7"/>
      <c r="Q9" s="8"/>
      <c r="R9" s="5">
        <v>0</v>
      </c>
      <c r="S9" s="5">
        <f t="shared" ref="S9:S56" si="1">F9-R9</f>
        <v>12640</v>
      </c>
      <c r="T9" s="6"/>
    </row>
    <row r="10" spans="1:28" ht="44.4">
      <c r="A10" s="60">
        <v>3</v>
      </c>
      <c r="B10" s="33"/>
      <c r="C10" s="34" t="s">
        <v>159</v>
      </c>
      <c r="D10" s="69" t="s">
        <v>1</v>
      </c>
      <c r="E10" s="69" t="s">
        <v>33</v>
      </c>
      <c r="F10" s="70">
        <v>585160</v>
      </c>
      <c r="G10" s="71" t="s">
        <v>49</v>
      </c>
      <c r="H10" s="72">
        <v>2</v>
      </c>
      <c r="I10" s="75" t="s">
        <v>252</v>
      </c>
      <c r="J10" s="71" t="s">
        <v>178</v>
      </c>
      <c r="K10" s="9"/>
      <c r="L10" s="7"/>
      <c r="M10" s="8"/>
      <c r="N10" s="7"/>
      <c r="O10" s="8"/>
      <c r="P10" s="7"/>
      <c r="Q10" s="8"/>
      <c r="R10" s="5"/>
      <c r="S10" s="5"/>
      <c r="T10" s="44"/>
    </row>
    <row r="11" spans="1:28" ht="44.4">
      <c r="A11" s="33" t="s">
        <v>197</v>
      </c>
      <c r="B11" s="65" t="s">
        <v>196</v>
      </c>
      <c r="C11" s="34" t="s">
        <v>81</v>
      </c>
      <c r="D11" s="69"/>
      <c r="E11" s="69"/>
      <c r="F11" s="70"/>
      <c r="G11" s="71"/>
      <c r="H11" s="72"/>
      <c r="I11" s="76"/>
      <c r="J11" s="71"/>
      <c r="K11" s="9"/>
      <c r="L11" s="7"/>
      <c r="M11" s="8"/>
      <c r="N11" s="7"/>
      <c r="O11" s="8"/>
      <c r="P11" s="7"/>
      <c r="Q11" s="8"/>
      <c r="R11" s="5"/>
      <c r="S11" s="5"/>
      <c r="T11" s="44"/>
    </row>
    <row r="12" spans="1:28" ht="44.4">
      <c r="A12" s="33" t="s">
        <v>183</v>
      </c>
      <c r="B12" s="65" t="s">
        <v>196</v>
      </c>
      <c r="C12" s="34" t="s">
        <v>82</v>
      </c>
      <c r="D12" s="69"/>
      <c r="E12" s="69"/>
      <c r="F12" s="70"/>
      <c r="G12" s="71"/>
      <c r="H12" s="72"/>
      <c r="I12" s="76"/>
      <c r="J12" s="71"/>
      <c r="K12" s="9"/>
      <c r="L12" s="7"/>
      <c r="M12" s="8"/>
      <c r="N12" s="7"/>
      <c r="O12" s="8"/>
      <c r="P12" s="7"/>
      <c r="Q12" s="8"/>
      <c r="R12" s="5"/>
      <c r="S12" s="5"/>
      <c r="T12" s="44"/>
    </row>
    <row r="13" spans="1:28" ht="66.599999999999994">
      <c r="A13" s="33" t="s">
        <v>99</v>
      </c>
      <c r="B13" s="65" t="s">
        <v>199</v>
      </c>
      <c r="C13" s="34" t="s">
        <v>83</v>
      </c>
      <c r="D13" s="69"/>
      <c r="E13" s="69"/>
      <c r="F13" s="70"/>
      <c r="G13" s="71"/>
      <c r="H13" s="72"/>
      <c r="I13" s="76"/>
      <c r="J13" s="71"/>
      <c r="K13" s="9"/>
      <c r="L13" s="7"/>
      <c r="M13" s="8"/>
      <c r="N13" s="7"/>
      <c r="O13" s="8"/>
      <c r="P13" s="7"/>
      <c r="Q13" s="8"/>
      <c r="R13" s="5"/>
      <c r="S13" s="5"/>
      <c r="T13" s="44"/>
    </row>
    <row r="14" spans="1:28" ht="44.4">
      <c r="A14" s="33" t="s">
        <v>100</v>
      </c>
      <c r="B14" s="65" t="s">
        <v>199</v>
      </c>
      <c r="C14" s="34" t="s">
        <v>84</v>
      </c>
      <c r="D14" s="69"/>
      <c r="E14" s="69"/>
      <c r="F14" s="70"/>
      <c r="G14" s="71"/>
      <c r="H14" s="72"/>
      <c r="I14" s="76"/>
      <c r="J14" s="71"/>
      <c r="K14" s="9"/>
      <c r="L14" s="7"/>
      <c r="M14" s="8"/>
      <c r="N14" s="7"/>
      <c r="O14" s="8"/>
      <c r="P14" s="7"/>
      <c r="Q14" s="8"/>
      <c r="R14" s="5"/>
      <c r="S14" s="5"/>
      <c r="T14" s="44"/>
    </row>
    <row r="15" spans="1:28" ht="44.4">
      <c r="A15" s="33" t="s">
        <v>101</v>
      </c>
      <c r="B15" s="65" t="s">
        <v>201</v>
      </c>
      <c r="C15" s="34" t="s">
        <v>85</v>
      </c>
      <c r="D15" s="69"/>
      <c r="E15" s="69"/>
      <c r="F15" s="70"/>
      <c r="G15" s="71"/>
      <c r="H15" s="72"/>
      <c r="I15" s="76"/>
      <c r="J15" s="71"/>
      <c r="K15" s="9"/>
      <c r="L15" s="7"/>
      <c r="M15" s="8"/>
      <c r="N15" s="7"/>
      <c r="O15" s="8"/>
      <c r="P15" s="7"/>
      <c r="Q15" s="8"/>
      <c r="R15" s="5"/>
      <c r="S15" s="5"/>
      <c r="T15" s="44"/>
    </row>
    <row r="16" spans="1:28" ht="44.4">
      <c r="A16" s="33" t="s">
        <v>102</v>
      </c>
      <c r="B16" s="65" t="s">
        <v>201</v>
      </c>
      <c r="C16" s="34" t="s">
        <v>86</v>
      </c>
      <c r="D16" s="69"/>
      <c r="E16" s="69"/>
      <c r="F16" s="70"/>
      <c r="G16" s="71"/>
      <c r="H16" s="72"/>
      <c r="I16" s="76"/>
      <c r="J16" s="71"/>
      <c r="K16" s="9"/>
      <c r="L16" s="7"/>
      <c r="M16" s="8"/>
      <c r="N16" s="7"/>
      <c r="O16" s="8"/>
      <c r="P16" s="7"/>
      <c r="Q16" s="8"/>
      <c r="R16" s="5"/>
      <c r="S16" s="5"/>
      <c r="T16" s="44"/>
    </row>
    <row r="17" spans="1:20" ht="44.4">
      <c r="A17" s="33" t="s">
        <v>103</v>
      </c>
      <c r="B17" s="65" t="s">
        <v>203</v>
      </c>
      <c r="C17" s="34" t="s">
        <v>87</v>
      </c>
      <c r="D17" s="69"/>
      <c r="E17" s="69"/>
      <c r="F17" s="70"/>
      <c r="G17" s="71"/>
      <c r="H17" s="72"/>
      <c r="I17" s="76"/>
      <c r="J17" s="71"/>
      <c r="K17" s="9"/>
      <c r="L17" s="7"/>
      <c r="M17" s="8"/>
      <c r="N17" s="7"/>
      <c r="O17" s="8"/>
      <c r="P17" s="7"/>
      <c r="Q17" s="8"/>
      <c r="R17" s="5"/>
      <c r="S17" s="5"/>
      <c r="T17" s="44"/>
    </row>
    <row r="18" spans="1:20" ht="44.4">
      <c r="A18" s="33" t="s">
        <v>104</v>
      </c>
      <c r="B18" s="65" t="s">
        <v>204</v>
      </c>
      <c r="C18" s="34" t="s">
        <v>88</v>
      </c>
      <c r="D18" s="69"/>
      <c r="E18" s="69"/>
      <c r="F18" s="70"/>
      <c r="G18" s="71"/>
      <c r="H18" s="72"/>
      <c r="I18" s="76"/>
      <c r="J18" s="71"/>
      <c r="K18" s="9"/>
      <c r="L18" s="7"/>
      <c r="M18" s="8"/>
      <c r="N18" s="7"/>
      <c r="O18" s="8"/>
      <c r="P18" s="7"/>
      <c r="Q18" s="8"/>
      <c r="R18" s="5"/>
      <c r="S18" s="5"/>
      <c r="T18" s="44"/>
    </row>
    <row r="19" spans="1:20" ht="44.4">
      <c r="A19" s="33" t="s">
        <v>105</v>
      </c>
      <c r="B19" s="65" t="s">
        <v>206</v>
      </c>
      <c r="C19" s="34" t="s">
        <v>96</v>
      </c>
      <c r="D19" s="69"/>
      <c r="E19" s="69"/>
      <c r="F19" s="70"/>
      <c r="G19" s="71"/>
      <c r="H19" s="72"/>
      <c r="I19" s="76"/>
      <c r="J19" s="71"/>
      <c r="K19" s="9"/>
      <c r="L19" s="7"/>
      <c r="M19" s="8"/>
      <c r="N19" s="7"/>
      <c r="O19" s="8"/>
      <c r="P19" s="7"/>
      <c r="Q19" s="8"/>
      <c r="R19" s="5"/>
      <c r="S19" s="5"/>
      <c r="T19" s="44"/>
    </row>
    <row r="20" spans="1:20" ht="44.4">
      <c r="A20" s="33" t="s">
        <v>106</v>
      </c>
      <c r="B20" s="65" t="s">
        <v>208</v>
      </c>
      <c r="C20" s="34" t="s">
        <v>89</v>
      </c>
      <c r="D20" s="69"/>
      <c r="E20" s="69"/>
      <c r="F20" s="70"/>
      <c r="G20" s="71"/>
      <c r="H20" s="72"/>
      <c r="I20" s="76"/>
      <c r="J20" s="71"/>
      <c r="K20" s="9"/>
      <c r="L20" s="7"/>
      <c r="M20" s="8"/>
      <c r="N20" s="7"/>
      <c r="O20" s="8"/>
      <c r="P20" s="7"/>
      <c r="Q20" s="8"/>
      <c r="R20" s="5"/>
      <c r="S20" s="5"/>
      <c r="T20" s="44"/>
    </row>
    <row r="21" spans="1:20" ht="44.4">
      <c r="A21" s="33" t="s">
        <v>107</v>
      </c>
      <c r="B21" s="65" t="s">
        <v>210</v>
      </c>
      <c r="C21" s="34" t="s">
        <v>90</v>
      </c>
      <c r="D21" s="69"/>
      <c r="E21" s="69"/>
      <c r="F21" s="70"/>
      <c r="G21" s="71"/>
      <c r="H21" s="72"/>
      <c r="I21" s="76"/>
      <c r="J21" s="71"/>
      <c r="K21" s="9"/>
      <c r="L21" s="7"/>
      <c r="M21" s="8"/>
      <c r="N21" s="7"/>
      <c r="O21" s="8"/>
      <c r="P21" s="7"/>
      <c r="Q21" s="8"/>
      <c r="R21" s="5"/>
      <c r="S21" s="5"/>
      <c r="T21" s="44"/>
    </row>
    <row r="22" spans="1:20" ht="44.4">
      <c r="A22" s="33" t="s">
        <v>108</v>
      </c>
      <c r="B22" s="65" t="s">
        <v>212</v>
      </c>
      <c r="C22" s="34" t="s">
        <v>91</v>
      </c>
      <c r="D22" s="69"/>
      <c r="E22" s="69"/>
      <c r="F22" s="70"/>
      <c r="G22" s="71"/>
      <c r="H22" s="72"/>
      <c r="I22" s="76"/>
      <c r="J22" s="71"/>
      <c r="K22" s="9"/>
      <c r="L22" s="7"/>
      <c r="M22" s="8"/>
      <c r="N22" s="7"/>
      <c r="O22" s="8"/>
      <c r="P22" s="7"/>
      <c r="Q22" s="8"/>
      <c r="R22" s="5"/>
      <c r="S22" s="5"/>
      <c r="T22" s="44"/>
    </row>
    <row r="23" spans="1:20" ht="44.4">
      <c r="A23" s="33" t="s">
        <v>109</v>
      </c>
      <c r="B23" s="65" t="s">
        <v>213</v>
      </c>
      <c r="C23" s="34" t="s">
        <v>92</v>
      </c>
      <c r="D23" s="69"/>
      <c r="E23" s="69"/>
      <c r="F23" s="70"/>
      <c r="G23" s="71"/>
      <c r="H23" s="72"/>
      <c r="I23" s="76"/>
      <c r="J23" s="71"/>
      <c r="K23" s="9"/>
      <c r="L23" s="7"/>
      <c r="M23" s="8"/>
      <c r="N23" s="7"/>
      <c r="O23" s="8"/>
      <c r="P23" s="7"/>
      <c r="Q23" s="8"/>
      <c r="R23" s="5"/>
      <c r="S23" s="5"/>
      <c r="T23" s="44"/>
    </row>
    <row r="24" spans="1:20" ht="44.4">
      <c r="A24" s="33" t="s">
        <v>110</v>
      </c>
      <c r="B24" s="65" t="s">
        <v>213</v>
      </c>
      <c r="C24" s="34" t="s">
        <v>93</v>
      </c>
      <c r="D24" s="69"/>
      <c r="E24" s="69"/>
      <c r="F24" s="70"/>
      <c r="G24" s="71"/>
      <c r="H24" s="72"/>
      <c r="I24" s="76"/>
      <c r="J24" s="71"/>
      <c r="K24" s="9"/>
      <c r="L24" s="7"/>
      <c r="M24" s="8"/>
      <c r="N24" s="7"/>
      <c r="O24" s="8"/>
      <c r="P24" s="7"/>
      <c r="Q24" s="8"/>
      <c r="R24" s="5"/>
      <c r="S24" s="5"/>
      <c r="T24" s="44"/>
    </row>
    <row r="25" spans="1:20" ht="44.4">
      <c r="A25" s="33" t="s">
        <v>111</v>
      </c>
      <c r="B25" s="65" t="s">
        <v>214</v>
      </c>
      <c r="C25" s="34" t="s">
        <v>94</v>
      </c>
      <c r="D25" s="69"/>
      <c r="E25" s="69"/>
      <c r="F25" s="70"/>
      <c r="G25" s="71"/>
      <c r="H25" s="72"/>
      <c r="I25" s="76"/>
      <c r="J25" s="71"/>
      <c r="K25" s="9"/>
      <c r="L25" s="7"/>
      <c r="M25" s="8"/>
      <c r="N25" s="7"/>
      <c r="O25" s="8"/>
      <c r="P25" s="7"/>
      <c r="Q25" s="8"/>
      <c r="R25" s="5"/>
      <c r="S25" s="5"/>
      <c r="T25" s="44"/>
    </row>
    <row r="26" spans="1:20" ht="44.4">
      <c r="A26" s="33" t="s">
        <v>112</v>
      </c>
      <c r="B26" s="65" t="s">
        <v>213</v>
      </c>
      <c r="C26" s="34" t="s">
        <v>95</v>
      </c>
      <c r="D26" s="69"/>
      <c r="E26" s="69"/>
      <c r="F26" s="70"/>
      <c r="G26" s="71"/>
      <c r="H26" s="72"/>
      <c r="I26" s="77"/>
      <c r="J26" s="71"/>
      <c r="K26" s="9"/>
      <c r="L26" s="7"/>
      <c r="M26" s="8"/>
      <c r="N26" s="7"/>
      <c r="O26" s="8"/>
      <c r="P26" s="7"/>
      <c r="Q26" s="8"/>
      <c r="R26" s="5"/>
      <c r="S26" s="5"/>
      <c r="T26" s="44"/>
    </row>
    <row r="27" spans="1:20" ht="50.1" customHeight="1">
      <c r="A27" s="68" t="s">
        <v>72</v>
      </c>
      <c r="B27" s="68"/>
      <c r="C27" s="68"/>
      <c r="D27" s="68"/>
      <c r="E27" s="68"/>
      <c r="F27" s="68"/>
      <c r="G27" s="68"/>
      <c r="H27" s="68"/>
      <c r="I27" s="68"/>
      <c r="J27" s="68"/>
      <c r="K27" s="9"/>
      <c r="L27" s="7"/>
      <c r="M27" s="8"/>
      <c r="N27" s="7"/>
      <c r="O27" s="8"/>
      <c r="P27" s="7"/>
      <c r="Q27" s="8"/>
      <c r="R27" s="5"/>
      <c r="S27" s="5"/>
      <c r="T27" s="6"/>
    </row>
    <row r="28" spans="1:20" ht="44.4">
      <c r="A28" s="60">
        <v>1</v>
      </c>
      <c r="B28" s="33" t="s">
        <v>185</v>
      </c>
      <c r="C28" s="34" t="s">
        <v>182</v>
      </c>
      <c r="D28" s="60" t="s">
        <v>1</v>
      </c>
      <c r="E28" s="60" t="s">
        <v>33</v>
      </c>
      <c r="F28" s="31">
        <v>2466</v>
      </c>
      <c r="G28" s="62" t="s">
        <v>49</v>
      </c>
      <c r="H28" s="63">
        <v>2</v>
      </c>
      <c r="I28" s="67" t="s">
        <v>253</v>
      </c>
      <c r="J28" s="36"/>
      <c r="K28" s="9"/>
      <c r="L28" s="7"/>
      <c r="M28" s="8"/>
      <c r="N28" s="7"/>
      <c r="O28" s="8"/>
      <c r="P28" s="7"/>
      <c r="Q28" s="8"/>
      <c r="R28" s="5">
        <v>0</v>
      </c>
      <c r="S28" s="5">
        <f t="shared" ref="S28" si="2">F28-R28</f>
        <v>2466</v>
      </c>
      <c r="T28" s="6"/>
    </row>
    <row r="29" spans="1:20" ht="44.4">
      <c r="A29" s="60">
        <v>2</v>
      </c>
      <c r="B29" s="33"/>
      <c r="C29" s="34" t="s">
        <v>160</v>
      </c>
      <c r="D29" s="69" t="s">
        <v>1</v>
      </c>
      <c r="E29" s="69" t="s">
        <v>73</v>
      </c>
      <c r="F29" s="70">
        <v>26249</v>
      </c>
      <c r="G29" s="71" t="s">
        <v>49</v>
      </c>
      <c r="H29" s="72">
        <v>2</v>
      </c>
      <c r="I29" s="75" t="s">
        <v>254</v>
      </c>
      <c r="J29" s="36"/>
      <c r="K29" s="9"/>
      <c r="L29" s="7"/>
      <c r="M29" s="8"/>
      <c r="N29" s="7"/>
      <c r="O29" s="8"/>
      <c r="P29" s="7"/>
      <c r="Q29" s="8"/>
      <c r="R29" s="5">
        <v>0</v>
      </c>
      <c r="S29" s="5">
        <f t="shared" si="1"/>
        <v>26249</v>
      </c>
      <c r="T29" s="44"/>
    </row>
    <row r="30" spans="1:20" ht="66.599999999999994">
      <c r="A30" s="33" t="s">
        <v>74</v>
      </c>
      <c r="B30" s="33" t="s">
        <v>217</v>
      </c>
      <c r="C30" s="34" t="s">
        <v>215</v>
      </c>
      <c r="D30" s="69"/>
      <c r="E30" s="69"/>
      <c r="F30" s="70"/>
      <c r="G30" s="71"/>
      <c r="H30" s="72"/>
      <c r="I30" s="76"/>
      <c r="J30" s="36"/>
      <c r="K30" s="9"/>
      <c r="L30" s="7"/>
      <c r="M30" s="8"/>
      <c r="N30" s="7"/>
      <c r="O30" s="8"/>
      <c r="P30" s="7"/>
      <c r="Q30" s="8"/>
      <c r="R30" s="5"/>
      <c r="S30" s="5"/>
      <c r="T30" s="44"/>
    </row>
    <row r="31" spans="1:20" ht="66.599999999999994">
      <c r="A31" s="33" t="s">
        <v>75</v>
      </c>
      <c r="B31" s="33" t="s">
        <v>184</v>
      </c>
      <c r="C31" s="34" t="s">
        <v>216</v>
      </c>
      <c r="D31" s="69"/>
      <c r="E31" s="69"/>
      <c r="F31" s="70"/>
      <c r="G31" s="71"/>
      <c r="H31" s="72"/>
      <c r="I31" s="77"/>
      <c r="J31" s="36"/>
      <c r="K31" s="9"/>
      <c r="L31" s="7"/>
      <c r="M31" s="8"/>
      <c r="N31" s="7"/>
      <c r="O31" s="8"/>
      <c r="P31" s="7"/>
      <c r="Q31" s="8"/>
      <c r="R31" s="5"/>
      <c r="S31" s="5"/>
      <c r="T31" s="44"/>
    </row>
    <row r="32" spans="1:20" ht="66.599999999999994">
      <c r="A32" s="60">
        <v>3</v>
      </c>
      <c r="B32" s="33"/>
      <c r="C32" s="34" t="s">
        <v>161</v>
      </c>
      <c r="D32" s="69" t="s">
        <v>1</v>
      </c>
      <c r="E32" s="69" t="s">
        <v>76</v>
      </c>
      <c r="F32" s="70">
        <v>88314</v>
      </c>
      <c r="G32" s="71" t="s">
        <v>49</v>
      </c>
      <c r="H32" s="72">
        <v>2</v>
      </c>
      <c r="I32" s="75" t="s">
        <v>252</v>
      </c>
      <c r="J32" s="36"/>
      <c r="K32" s="9"/>
      <c r="L32" s="7"/>
      <c r="M32" s="8"/>
      <c r="N32" s="7"/>
      <c r="O32" s="8"/>
      <c r="P32" s="7"/>
      <c r="Q32" s="8"/>
      <c r="R32" s="5">
        <v>0</v>
      </c>
      <c r="S32" s="5">
        <f t="shared" ref="S32" si="3">F32-R32</f>
        <v>88314</v>
      </c>
      <c r="T32" s="44"/>
    </row>
    <row r="33" spans="1:20" ht="66.599999999999994">
      <c r="A33" s="33" t="s">
        <v>77</v>
      </c>
      <c r="B33" s="33" t="s">
        <v>218</v>
      </c>
      <c r="C33" s="34" t="s">
        <v>221</v>
      </c>
      <c r="D33" s="69"/>
      <c r="E33" s="69"/>
      <c r="F33" s="70"/>
      <c r="G33" s="71"/>
      <c r="H33" s="72"/>
      <c r="I33" s="76"/>
      <c r="J33" s="36"/>
      <c r="K33" s="9"/>
      <c r="L33" s="7"/>
      <c r="M33" s="8"/>
      <c r="N33" s="7"/>
      <c r="O33" s="8"/>
      <c r="P33" s="7"/>
      <c r="Q33" s="8"/>
      <c r="R33" s="5"/>
      <c r="S33" s="5"/>
      <c r="T33" s="44"/>
    </row>
    <row r="34" spans="1:20" ht="66.599999999999994">
      <c r="A34" s="33" t="s">
        <v>183</v>
      </c>
      <c r="B34" s="33" t="s">
        <v>219</v>
      </c>
      <c r="C34" s="34" t="s">
        <v>222</v>
      </c>
      <c r="D34" s="69"/>
      <c r="E34" s="69"/>
      <c r="F34" s="70"/>
      <c r="G34" s="71"/>
      <c r="H34" s="72"/>
      <c r="I34" s="76"/>
      <c r="J34" s="36"/>
      <c r="K34" s="9"/>
      <c r="L34" s="7"/>
      <c r="M34" s="8"/>
      <c r="N34" s="7"/>
      <c r="O34" s="8"/>
      <c r="P34" s="7"/>
      <c r="Q34" s="8"/>
      <c r="R34" s="5"/>
      <c r="S34" s="5"/>
      <c r="T34" s="44"/>
    </row>
    <row r="35" spans="1:20" ht="66.599999999999994">
      <c r="A35" s="33" t="s">
        <v>99</v>
      </c>
      <c r="B35" s="33" t="s">
        <v>220</v>
      </c>
      <c r="C35" s="34" t="s">
        <v>223</v>
      </c>
      <c r="D35" s="69"/>
      <c r="E35" s="69"/>
      <c r="F35" s="70"/>
      <c r="G35" s="71"/>
      <c r="H35" s="72"/>
      <c r="I35" s="77"/>
      <c r="J35" s="36"/>
      <c r="K35" s="9"/>
      <c r="L35" s="7"/>
      <c r="M35" s="8"/>
      <c r="N35" s="7"/>
      <c r="O35" s="8"/>
      <c r="P35" s="7"/>
      <c r="Q35" s="8"/>
      <c r="R35" s="5"/>
      <c r="S35" s="5"/>
      <c r="T35" s="44"/>
    </row>
    <row r="36" spans="1:20" ht="44.4">
      <c r="A36" s="60">
        <v>4</v>
      </c>
      <c r="B36" s="33"/>
      <c r="C36" s="34" t="s">
        <v>162</v>
      </c>
      <c r="D36" s="69" t="s">
        <v>1</v>
      </c>
      <c r="E36" s="69" t="s">
        <v>76</v>
      </c>
      <c r="F36" s="70">
        <v>106111</v>
      </c>
      <c r="G36" s="71" t="s">
        <v>49</v>
      </c>
      <c r="H36" s="72">
        <v>2</v>
      </c>
      <c r="I36" s="75" t="s">
        <v>254</v>
      </c>
      <c r="J36" s="36"/>
      <c r="K36" s="9"/>
      <c r="L36" s="7"/>
      <c r="M36" s="8"/>
      <c r="N36" s="7"/>
      <c r="O36" s="8"/>
      <c r="P36" s="7"/>
      <c r="Q36" s="8"/>
      <c r="R36" s="5">
        <v>0</v>
      </c>
      <c r="S36" s="5">
        <f t="shared" ref="S36" si="4">F36-R36</f>
        <v>106111</v>
      </c>
      <c r="T36" s="44"/>
    </row>
    <row r="37" spans="1:20" ht="66.599999999999994">
      <c r="A37" s="33" t="s">
        <v>165</v>
      </c>
      <c r="B37" s="33" t="s">
        <v>224</v>
      </c>
      <c r="C37" s="34" t="s">
        <v>229</v>
      </c>
      <c r="D37" s="69"/>
      <c r="E37" s="69"/>
      <c r="F37" s="70"/>
      <c r="G37" s="71"/>
      <c r="H37" s="72"/>
      <c r="I37" s="76"/>
      <c r="J37" s="36"/>
      <c r="K37" s="9"/>
      <c r="L37" s="7"/>
      <c r="M37" s="8"/>
      <c r="N37" s="7"/>
      <c r="O37" s="8"/>
      <c r="P37" s="7"/>
      <c r="Q37" s="8"/>
      <c r="R37" s="5"/>
      <c r="S37" s="5"/>
      <c r="T37" s="44"/>
    </row>
    <row r="38" spans="1:20" ht="66.599999999999994">
      <c r="A38" s="33" t="s">
        <v>186</v>
      </c>
      <c r="B38" s="33" t="s">
        <v>225</v>
      </c>
      <c r="C38" s="34" t="s">
        <v>228</v>
      </c>
      <c r="D38" s="69"/>
      <c r="E38" s="69"/>
      <c r="F38" s="70"/>
      <c r="G38" s="71"/>
      <c r="H38" s="72"/>
      <c r="I38" s="76"/>
      <c r="J38" s="36"/>
      <c r="K38" s="9"/>
      <c r="L38" s="7"/>
      <c r="M38" s="8"/>
      <c r="N38" s="7"/>
      <c r="O38" s="8"/>
      <c r="P38" s="7"/>
      <c r="Q38" s="8"/>
      <c r="R38" s="5"/>
      <c r="S38" s="5"/>
      <c r="T38" s="44"/>
    </row>
    <row r="39" spans="1:20" ht="66.599999999999994">
      <c r="A39" s="33" t="s">
        <v>97</v>
      </c>
      <c r="B39" s="33" t="s">
        <v>226</v>
      </c>
      <c r="C39" s="34" t="s">
        <v>237</v>
      </c>
      <c r="D39" s="69"/>
      <c r="E39" s="69"/>
      <c r="F39" s="70"/>
      <c r="G39" s="71"/>
      <c r="H39" s="72"/>
      <c r="I39" s="76"/>
      <c r="J39" s="36"/>
      <c r="K39" s="9"/>
      <c r="L39" s="7"/>
      <c r="M39" s="8"/>
      <c r="N39" s="7"/>
      <c r="O39" s="8"/>
      <c r="P39" s="7"/>
      <c r="Q39" s="8"/>
      <c r="R39" s="5"/>
      <c r="S39" s="5"/>
      <c r="T39" s="44"/>
    </row>
    <row r="40" spans="1:20" ht="66.599999999999994">
      <c r="A40" s="33" t="s">
        <v>98</v>
      </c>
      <c r="B40" s="33" t="s">
        <v>226</v>
      </c>
      <c r="C40" s="34" t="s">
        <v>227</v>
      </c>
      <c r="D40" s="69"/>
      <c r="E40" s="69"/>
      <c r="F40" s="70"/>
      <c r="G40" s="71"/>
      <c r="H40" s="72"/>
      <c r="I40" s="77"/>
      <c r="J40" s="36"/>
      <c r="K40" s="9"/>
      <c r="L40" s="7"/>
      <c r="M40" s="8"/>
      <c r="N40" s="7"/>
      <c r="O40" s="8"/>
      <c r="P40" s="7"/>
      <c r="Q40" s="8"/>
      <c r="R40" s="5"/>
      <c r="S40" s="5"/>
      <c r="T40" s="44"/>
    </row>
    <row r="41" spans="1:20" ht="44.4">
      <c r="A41" s="60">
        <v>5</v>
      </c>
      <c r="B41" s="33"/>
      <c r="C41" s="34" t="s">
        <v>163</v>
      </c>
      <c r="D41" s="69" t="s">
        <v>1</v>
      </c>
      <c r="E41" s="69" t="s">
        <v>33</v>
      </c>
      <c r="F41" s="70">
        <v>526454</v>
      </c>
      <c r="G41" s="71" t="s">
        <v>49</v>
      </c>
      <c r="H41" s="72">
        <v>2</v>
      </c>
      <c r="I41" s="75" t="s">
        <v>252</v>
      </c>
      <c r="J41" s="71" t="s">
        <v>179</v>
      </c>
      <c r="K41" s="9"/>
      <c r="L41" s="7"/>
      <c r="M41" s="8"/>
      <c r="N41" s="7"/>
      <c r="O41" s="8"/>
      <c r="P41" s="7"/>
      <c r="Q41" s="8"/>
      <c r="R41" s="5"/>
      <c r="S41" s="5"/>
      <c r="T41" s="44"/>
    </row>
    <row r="42" spans="1:20" ht="74.400000000000006" customHeight="1">
      <c r="A42" s="33" t="s">
        <v>187</v>
      </c>
      <c r="B42" s="33" t="s">
        <v>232</v>
      </c>
      <c r="C42" s="57" t="s">
        <v>231</v>
      </c>
      <c r="D42" s="69"/>
      <c r="E42" s="69"/>
      <c r="F42" s="70"/>
      <c r="G42" s="71"/>
      <c r="H42" s="72"/>
      <c r="I42" s="76"/>
      <c r="J42" s="71"/>
      <c r="K42" s="9"/>
      <c r="L42" s="7"/>
      <c r="M42" s="8"/>
      <c r="N42" s="7"/>
      <c r="O42" s="8"/>
      <c r="P42" s="7"/>
      <c r="Q42" s="8"/>
      <c r="R42" s="5"/>
      <c r="S42" s="5"/>
      <c r="T42" s="44"/>
    </row>
    <row r="43" spans="1:20" ht="66.599999999999994">
      <c r="A43" s="33" t="s">
        <v>188</v>
      </c>
      <c r="B43" s="33" t="s">
        <v>234</v>
      </c>
      <c r="C43" s="57" t="s">
        <v>233</v>
      </c>
      <c r="D43" s="69"/>
      <c r="E43" s="69"/>
      <c r="F43" s="70"/>
      <c r="G43" s="71"/>
      <c r="H43" s="72"/>
      <c r="I43" s="76"/>
      <c r="J43" s="71"/>
      <c r="K43" s="9"/>
      <c r="L43" s="7"/>
      <c r="M43" s="8"/>
      <c r="N43" s="7"/>
      <c r="O43" s="8"/>
      <c r="P43" s="7"/>
      <c r="Q43" s="8"/>
      <c r="R43" s="5"/>
      <c r="S43" s="5"/>
      <c r="T43" s="44"/>
    </row>
    <row r="44" spans="1:20" ht="44.4">
      <c r="A44" s="33" t="s">
        <v>189</v>
      </c>
      <c r="B44" s="33" t="s">
        <v>235</v>
      </c>
      <c r="C44" s="57" t="s">
        <v>166</v>
      </c>
      <c r="D44" s="69"/>
      <c r="E44" s="69"/>
      <c r="F44" s="70"/>
      <c r="G44" s="71"/>
      <c r="H44" s="72"/>
      <c r="I44" s="76"/>
      <c r="J44" s="71"/>
      <c r="K44" s="9"/>
      <c r="L44" s="7"/>
      <c r="M44" s="8"/>
      <c r="N44" s="7"/>
      <c r="O44" s="8"/>
      <c r="P44" s="7"/>
      <c r="Q44" s="8"/>
      <c r="R44" s="5"/>
      <c r="S44" s="5"/>
      <c r="T44" s="44"/>
    </row>
    <row r="45" spans="1:20" ht="66.599999999999994">
      <c r="A45" s="33" t="s">
        <v>190</v>
      </c>
      <c r="B45" s="33" t="s">
        <v>195</v>
      </c>
      <c r="C45" s="57" t="s">
        <v>167</v>
      </c>
      <c r="D45" s="69"/>
      <c r="E45" s="69"/>
      <c r="F45" s="70"/>
      <c r="G45" s="71"/>
      <c r="H45" s="72"/>
      <c r="I45" s="76"/>
      <c r="J45" s="71"/>
      <c r="K45" s="9"/>
      <c r="L45" s="7"/>
      <c r="M45" s="8"/>
      <c r="N45" s="7"/>
      <c r="O45" s="8"/>
      <c r="P45" s="7"/>
      <c r="Q45" s="8"/>
      <c r="R45" s="5"/>
      <c r="S45" s="5"/>
      <c r="T45" s="44"/>
    </row>
    <row r="46" spans="1:20" ht="66.599999999999994">
      <c r="A46" s="33" t="s">
        <v>191</v>
      </c>
      <c r="B46" s="33" t="s">
        <v>195</v>
      </c>
      <c r="C46" s="57" t="s">
        <v>168</v>
      </c>
      <c r="D46" s="69"/>
      <c r="E46" s="69"/>
      <c r="F46" s="70"/>
      <c r="G46" s="71"/>
      <c r="H46" s="72"/>
      <c r="I46" s="76"/>
      <c r="J46" s="71"/>
      <c r="K46" s="9"/>
      <c r="L46" s="7"/>
      <c r="M46" s="8"/>
      <c r="N46" s="7"/>
      <c r="O46" s="8"/>
      <c r="P46" s="7"/>
      <c r="Q46" s="8"/>
      <c r="R46" s="5"/>
      <c r="S46" s="5"/>
      <c r="T46" s="44"/>
    </row>
    <row r="47" spans="1:20" ht="66.599999999999994">
      <c r="A47" s="33" t="s">
        <v>192</v>
      </c>
      <c r="B47" s="33" t="s">
        <v>195</v>
      </c>
      <c r="C47" s="57" t="s">
        <v>169</v>
      </c>
      <c r="D47" s="69"/>
      <c r="E47" s="69"/>
      <c r="F47" s="70"/>
      <c r="G47" s="71"/>
      <c r="H47" s="72"/>
      <c r="I47" s="76"/>
      <c r="J47" s="71"/>
      <c r="K47" s="9"/>
      <c r="L47" s="7"/>
      <c r="M47" s="8"/>
      <c r="N47" s="7"/>
      <c r="O47" s="8"/>
      <c r="P47" s="7"/>
      <c r="Q47" s="8"/>
      <c r="R47" s="5"/>
      <c r="S47" s="5"/>
      <c r="T47" s="44"/>
    </row>
    <row r="48" spans="1:20" ht="66.599999999999994">
      <c r="A48" s="33" t="s">
        <v>193</v>
      </c>
      <c r="B48" s="33" t="s">
        <v>195</v>
      </c>
      <c r="C48" s="57" t="s">
        <v>170</v>
      </c>
      <c r="D48" s="69"/>
      <c r="E48" s="69"/>
      <c r="F48" s="70"/>
      <c r="G48" s="71"/>
      <c r="H48" s="72"/>
      <c r="I48" s="77"/>
      <c r="J48" s="71"/>
      <c r="K48" s="9"/>
      <c r="L48" s="7"/>
      <c r="M48" s="8"/>
      <c r="N48" s="7"/>
      <c r="O48" s="8"/>
      <c r="P48" s="7"/>
      <c r="Q48" s="8"/>
      <c r="R48" s="5"/>
      <c r="S48" s="5"/>
      <c r="T48" s="44"/>
    </row>
    <row r="49" spans="1:20" ht="133.19999999999999">
      <c r="A49" s="60">
        <v>6</v>
      </c>
      <c r="B49" s="58" t="s">
        <v>172</v>
      </c>
      <c r="C49" s="34" t="s">
        <v>173</v>
      </c>
      <c r="D49" s="59" t="s">
        <v>174</v>
      </c>
      <c r="E49" s="60" t="s">
        <v>175</v>
      </c>
      <c r="F49" s="61">
        <v>761</v>
      </c>
      <c r="G49" s="62" t="s">
        <v>176</v>
      </c>
      <c r="H49" s="63">
        <v>2</v>
      </c>
      <c r="I49" s="67" t="s">
        <v>252</v>
      </c>
      <c r="J49" s="34" t="s">
        <v>177</v>
      </c>
      <c r="K49" s="9"/>
      <c r="L49" s="7"/>
      <c r="M49" s="8"/>
      <c r="N49" s="7"/>
      <c r="O49" s="8"/>
      <c r="P49" s="7"/>
      <c r="Q49" s="8"/>
      <c r="R49" s="5"/>
      <c r="S49" s="5"/>
      <c r="T49" s="44"/>
    </row>
    <row r="50" spans="1:20" ht="50.1" customHeight="1">
      <c r="A50" s="68" t="s">
        <v>79</v>
      </c>
      <c r="B50" s="68"/>
      <c r="C50" s="68"/>
      <c r="D50" s="68"/>
      <c r="E50" s="68"/>
      <c r="F50" s="68"/>
      <c r="G50" s="68"/>
      <c r="H50" s="68"/>
      <c r="I50" s="68"/>
      <c r="J50" s="68"/>
      <c r="K50" s="9"/>
      <c r="L50" s="7"/>
      <c r="M50" s="8"/>
      <c r="N50" s="7"/>
      <c r="O50" s="8"/>
      <c r="P50" s="7"/>
      <c r="Q50" s="8"/>
      <c r="R50" s="5"/>
      <c r="S50" s="5"/>
      <c r="T50" s="6"/>
    </row>
    <row r="51" spans="1:20" ht="44.4">
      <c r="A51" s="60">
        <v>1</v>
      </c>
      <c r="B51" s="33" t="s">
        <v>194</v>
      </c>
      <c r="C51" s="34" t="s">
        <v>182</v>
      </c>
      <c r="D51" s="60" t="s">
        <v>1</v>
      </c>
      <c r="E51" s="60" t="s">
        <v>33</v>
      </c>
      <c r="F51" s="31">
        <v>2133</v>
      </c>
      <c r="G51" s="62" t="s">
        <v>49</v>
      </c>
      <c r="H51" s="63">
        <v>2</v>
      </c>
      <c r="I51" s="67" t="s">
        <v>253</v>
      </c>
      <c r="J51" s="36"/>
      <c r="K51" s="9"/>
      <c r="L51" s="7"/>
      <c r="M51" s="8"/>
      <c r="N51" s="7"/>
      <c r="O51" s="8"/>
      <c r="P51" s="7"/>
      <c r="Q51" s="8"/>
      <c r="R51" s="5">
        <v>0</v>
      </c>
      <c r="S51" s="5">
        <f t="shared" ref="S51" si="5">F51-R51</f>
        <v>2133</v>
      </c>
      <c r="T51" s="6"/>
    </row>
    <row r="52" spans="1:20" ht="66.599999999999994">
      <c r="A52" s="60">
        <v>1</v>
      </c>
      <c r="B52" s="33" t="s">
        <v>80</v>
      </c>
      <c r="C52" s="34" t="s">
        <v>236</v>
      </c>
      <c r="D52" s="60" t="s">
        <v>1</v>
      </c>
      <c r="E52" s="36" t="s">
        <v>73</v>
      </c>
      <c r="F52" s="55">
        <v>14272</v>
      </c>
      <c r="G52" s="34" t="s">
        <v>49</v>
      </c>
      <c r="H52" s="66">
        <v>2</v>
      </c>
      <c r="I52" s="67" t="s">
        <v>253</v>
      </c>
      <c r="J52" s="36"/>
      <c r="K52" s="9" t="s">
        <v>1</v>
      </c>
      <c r="L52" s="7"/>
      <c r="M52" s="8"/>
      <c r="N52" s="7"/>
      <c r="O52" s="8"/>
      <c r="P52" s="7"/>
      <c r="Q52" s="8"/>
      <c r="R52" s="5">
        <v>0</v>
      </c>
      <c r="S52" s="5">
        <f t="shared" ref="S52" si="6">F52-R52</f>
        <v>14272</v>
      </c>
      <c r="T52" s="44"/>
    </row>
    <row r="53" spans="1:20" ht="66.599999999999994">
      <c r="A53" s="60">
        <v>2</v>
      </c>
      <c r="B53" s="33" t="s">
        <v>239</v>
      </c>
      <c r="C53" s="34" t="s">
        <v>238</v>
      </c>
      <c r="D53" s="60" t="s">
        <v>1</v>
      </c>
      <c r="E53" s="36" t="s">
        <v>73</v>
      </c>
      <c r="F53" s="55">
        <v>26747</v>
      </c>
      <c r="G53" s="34" t="s">
        <v>49</v>
      </c>
      <c r="H53" s="66">
        <v>2</v>
      </c>
      <c r="I53" s="67" t="s">
        <v>252</v>
      </c>
      <c r="J53" s="36"/>
      <c r="K53" s="9"/>
      <c r="L53" s="7"/>
      <c r="M53" s="8"/>
      <c r="N53" s="7"/>
      <c r="O53" s="8"/>
      <c r="P53" s="7"/>
      <c r="Q53" s="8"/>
      <c r="R53" s="5">
        <v>0</v>
      </c>
      <c r="S53" s="5">
        <f t="shared" si="1"/>
        <v>26747</v>
      </c>
      <c r="T53" s="6"/>
    </row>
    <row r="54" spans="1:20" ht="50.1" hidden="1" customHeight="1">
      <c r="A54" s="60">
        <v>5</v>
      </c>
      <c r="B54" s="37"/>
      <c r="C54" s="34"/>
      <c r="D54" s="36"/>
      <c r="E54" s="36"/>
      <c r="F54" s="55"/>
      <c r="G54" s="34"/>
      <c r="H54" s="56"/>
      <c r="I54" s="64" t="str">
        <f t="shared" ref="I9:I56" si="7">IF(OR(AND(E54="未發包",G54="簽奉核准支用數"),AND(E54="已發包",G54="發包數"),AND(E54="已完工",G54="實際支付數")),"","請於備註說明")</f>
        <v>請於備註說明</v>
      </c>
      <c r="J54" s="36"/>
      <c r="K54" s="9"/>
      <c r="L54" s="7"/>
      <c r="M54" s="8"/>
      <c r="N54" s="7"/>
      <c r="O54" s="8"/>
      <c r="P54" s="7"/>
      <c r="Q54" s="8"/>
      <c r="R54" s="5"/>
      <c r="S54" s="5">
        <f t="shared" si="1"/>
        <v>0</v>
      </c>
      <c r="T54" s="6"/>
    </row>
    <row r="55" spans="1:20" ht="50.1" hidden="1" customHeight="1">
      <c r="A55" s="60">
        <v>6</v>
      </c>
      <c r="B55" s="37"/>
      <c r="C55" s="34"/>
      <c r="D55" s="34"/>
      <c r="E55" s="60"/>
      <c r="F55" s="31"/>
      <c r="G55" s="62"/>
      <c r="H55" s="38"/>
      <c r="I55" s="64" t="str">
        <f t="shared" si="7"/>
        <v>請於備註說明</v>
      </c>
      <c r="J55" s="36"/>
      <c r="K55" s="9"/>
      <c r="L55" s="7"/>
      <c r="M55" s="8"/>
      <c r="N55" s="7"/>
      <c r="O55" s="8"/>
      <c r="P55" s="7"/>
      <c r="Q55" s="8"/>
      <c r="R55" s="5"/>
      <c r="S55" s="5">
        <f t="shared" si="1"/>
        <v>0</v>
      </c>
      <c r="T55" s="6"/>
    </row>
    <row r="56" spans="1:20" ht="50.1" hidden="1" customHeight="1">
      <c r="A56" s="60">
        <v>7</v>
      </c>
      <c r="B56" s="37"/>
      <c r="C56" s="34"/>
      <c r="D56" s="34"/>
      <c r="E56" s="60"/>
      <c r="F56" s="31"/>
      <c r="G56" s="62"/>
      <c r="H56" s="38"/>
      <c r="I56" s="64" t="str">
        <f t="shared" si="7"/>
        <v>請於備註說明</v>
      </c>
      <c r="J56" s="36"/>
      <c r="K56" s="9"/>
      <c r="L56" s="7"/>
      <c r="M56" s="8"/>
      <c r="N56" s="7"/>
      <c r="O56" s="8"/>
      <c r="P56" s="7"/>
      <c r="Q56" s="8"/>
      <c r="R56" s="5"/>
      <c r="S56" s="5">
        <f t="shared" si="1"/>
        <v>0</v>
      </c>
      <c r="T56" s="6"/>
    </row>
    <row r="57" spans="1:20" ht="44.4">
      <c r="A57" s="60">
        <v>3</v>
      </c>
      <c r="B57" s="33"/>
      <c r="C57" s="34" t="s">
        <v>164</v>
      </c>
      <c r="D57" s="69" t="s">
        <v>1</v>
      </c>
      <c r="E57" s="69" t="s">
        <v>33</v>
      </c>
      <c r="F57" s="70">
        <v>606726</v>
      </c>
      <c r="G57" s="71" t="s">
        <v>49</v>
      </c>
      <c r="H57" s="72">
        <v>2</v>
      </c>
      <c r="I57" s="75" t="s">
        <v>252</v>
      </c>
      <c r="J57" s="71" t="s">
        <v>180</v>
      </c>
      <c r="K57" s="9"/>
      <c r="L57" s="7"/>
      <c r="M57" s="8"/>
      <c r="N57" s="7"/>
      <c r="O57" s="8"/>
      <c r="P57" s="7"/>
      <c r="Q57" s="8"/>
      <c r="R57" s="5"/>
      <c r="S57" s="5"/>
      <c r="T57" s="44"/>
    </row>
    <row r="58" spans="1:20" ht="44.4">
      <c r="A58" s="33" t="s">
        <v>77</v>
      </c>
      <c r="B58" s="33" t="s">
        <v>240</v>
      </c>
      <c r="C58" s="34" t="s">
        <v>128</v>
      </c>
      <c r="D58" s="69"/>
      <c r="E58" s="69"/>
      <c r="F58" s="70"/>
      <c r="G58" s="71"/>
      <c r="H58" s="72"/>
      <c r="I58" s="76"/>
      <c r="J58" s="71"/>
      <c r="K58" s="9"/>
      <c r="L58" s="7"/>
      <c r="M58" s="8"/>
      <c r="N58" s="7"/>
      <c r="O58" s="8"/>
      <c r="P58" s="7"/>
      <c r="Q58" s="8"/>
      <c r="R58" s="5"/>
      <c r="S58" s="5"/>
      <c r="T58" s="44"/>
    </row>
    <row r="59" spans="1:20" ht="44.4">
      <c r="A59" s="33" t="s">
        <v>78</v>
      </c>
      <c r="B59" s="33" t="s">
        <v>198</v>
      </c>
      <c r="C59" s="34" t="s">
        <v>129</v>
      </c>
      <c r="D59" s="69"/>
      <c r="E59" s="69"/>
      <c r="F59" s="70"/>
      <c r="G59" s="71"/>
      <c r="H59" s="72"/>
      <c r="I59" s="76"/>
      <c r="J59" s="71"/>
      <c r="K59" s="9"/>
      <c r="L59" s="7"/>
      <c r="M59" s="8"/>
      <c r="N59" s="7"/>
      <c r="O59" s="8"/>
      <c r="P59" s="7"/>
      <c r="Q59" s="8"/>
      <c r="R59" s="5"/>
      <c r="S59" s="5"/>
      <c r="T59" s="44"/>
    </row>
    <row r="60" spans="1:20" ht="44.4">
      <c r="A60" s="33" t="s">
        <v>99</v>
      </c>
      <c r="B60" s="33" t="s">
        <v>198</v>
      </c>
      <c r="C60" s="34" t="s">
        <v>130</v>
      </c>
      <c r="D60" s="69"/>
      <c r="E60" s="69"/>
      <c r="F60" s="70"/>
      <c r="G60" s="71"/>
      <c r="H60" s="72"/>
      <c r="I60" s="76"/>
      <c r="J60" s="71"/>
      <c r="K60" s="9"/>
      <c r="L60" s="7"/>
      <c r="M60" s="8"/>
      <c r="N60" s="7"/>
      <c r="O60" s="8"/>
      <c r="P60" s="7"/>
      <c r="Q60" s="8"/>
      <c r="R60" s="5"/>
      <c r="S60" s="5"/>
      <c r="T60" s="44"/>
    </row>
    <row r="61" spans="1:20" ht="44.4">
      <c r="A61" s="33" t="s">
        <v>100</v>
      </c>
      <c r="B61" s="33" t="s">
        <v>240</v>
      </c>
      <c r="C61" s="34" t="s">
        <v>131</v>
      </c>
      <c r="D61" s="69"/>
      <c r="E61" s="69"/>
      <c r="F61" s="70"/>
      <c r="G61" s="71"/>
      <c r="H61" s="72"/>
      <c r="I61" s="76"/>
      <c r="J61" s="71"/>
      <c r="K61" s="9"/>
      <c r="L61" s="7"/>
      <c r="M61" s="8"/>
      <c r="N61" s="7"/>
      <c r="O61" s="8"/>
      <c r="P61" s="7"/>
      <c r="Q61" s="8"/>
      <c r="R61" s="5"/>
      <c r="S61" s="5"/>
      <c r="T61" s="44"/>
    </row>
    <row r="62" spans="1:20" ht="44.4">
      <c r="A62" s="33" t="s">
        <v>101</v>
      </c>
      <c r="B62" s="33" t="s">
        <v>198</v>
      </c>
      <c r="C62" s="34" t="s">
        <v>132</v>
      </c>
      <c r="D62" s="69"/>
      <c r="E62" s="69"/>
      <c r="F62" s="70"/>
      <c r="G62" s="71"/>
      <c r="H62" s="72"/>
      <c r="I62" s="76"/>
      <c r="J62" s="71"/>
      <c r="K62" s="9"/>
      <c r="L62" s="7"/>
      <c r="M62" s="8"/>
      <c r="N62" s="7"/>
      <c r="O62" s="8"/>
      <c r="P62" s="7"/>
      <c r="Q62" s="8"/>
      <c r="R62" s="5"/>
      <c r="S62" s="5"/>
      <c r="T62" s="44"/>
    </row>
    <row r="63" spans="1:20" ht="44.4">
      <c r="A63" s="33" t="s">
        <v>102</v>
      </c>
      <c r="B63" s="33" t="s">
        <v>200</v>
      </c>
      <c r="C63" s="34" t="s">
        <v>133</v>
      </c>
      <c r="D63" s="69"/>
      <c r="E63" s="69"/>
      <c r="F63" s="70"/>
      <c r="G63" s="71"/>
      <c r="H63" s="72"/>
      <c r="I63" s="76"/>
      <c r="J63" s="71"/>
      <c r="K63" s="9"/>
      <c r="L63" s="7"/>
      <c r="M63" s="8"/>
      <c r="N63" s="7"/>
      <c r="O63" s="8"/>
      <c r="P63" s="7"/>
      <c r="Q63" s="8"/>
      <c r="R63" s="5"/>
      <c r="S63" s="5"/>
      <c r="T63" s="44"/>
    </row>
    <row r="64" spans="1:20" ht="44.4">
      <c r="A64" s="33" t="s">
        <v>103</v>
      </c>
      <c r="B64" s="33" t="s">
        <v>240</v>
      </c>
      <c r="C64" s="34" t="s">
        <v>134</v>
      </c>
      <c r="D64" s="69"/>
      <c r="E64" s="69"/>
      <c r="F64" s="70"/>
      <c r="G64" s="71"/>
      <c r="H64" s="72"/>
      <c r="I64" s="76"/>
      <c r="J64" s="71"/>
      <c r="K64" s="9"/>
      <c r="L64" s="7"/>
      <c r="M64" s="8"/>
      <c r="N64" s="7"/>
      <c r="O64" s="8"/>
      <c r="P64" s="7"/>
      <c r="Q64" s="8"/>
      <c r="R64" s="5"/>
      <c r="S64" s="5"/>
      <c r="T64" s="44"/>
    </row>
    <row r="65" spans="1:20" ht="44.4">
      <c r="A65" s="33" t="s">
        <v>104</v>
      </c>
      <c r="B65" s="33" t="s">
        <v>242</v>
      </c>
      <c r="C65" s="34" t="s">
        <v>135</v>
      </c>
      <c r="D65" s="69"/>
      <c r="E65" s="69"/>
      <c r="F65" s="70"/>
      <c r="G65" s="71"/>
      <c r="H65" s="72"/>
      <c r="I65" s="76"/>
      <c r="J65" s="71"/>
      <c r="K65" s="9"/>
      <c r="L65" s="7"/>
      <c r="M65" s="8"/>
      <c r="N65" s="7"/>
      <c r="O65" s="8"/>
      <c r="P65" s="7"/>
      <c r="Q65" s="8"/>
      <c r="R65" s="5"/>
      <c r="S65" s="5"/>
      <c r="T65" s="44"/>
    </row>
    <row r="66" spans="1:20" ht="44.4">
      <c r="A66" s="33" t="s">
        <v>105</v>
      </c>
      <c r="B66" s="33" t="s">
        <v>242</v>
      </c>
      <c r="C66" s="34" t="s">
        <v>136</v>
      </c>
      <c r="D66" s="69"/>
      <c r="E66" s="69"/>
      <c r="F66" s="70"/>
      <c r="G66" s="71"/>
      <c r="H66" s="72"/>
      <c r="I66" s="76"/>
      <c r="J66" s="71"/>
      <c r="K66" s="9"/>
      <c r="L66" s="7"/>
      <c r="M66" s="8"/>
      <c r="N66" s="7"/>
      <c r="O66" s="8"/>
      <c r="P66" s="7"/>
      <c r="Q66" s="8"/>
      <c r="R66" s="5"/>
      <c r="S66" s="5"/>
      <c r="T66" s="44"/>
    </row>
    <row r="67" spans="1:20" ht="44.4">
      <c r="A67" s="33" t="s">
        <v>106</v>
      </c>
      <c r="B67" s="33" t="s">
        <v>243</v>
      </c>
      <c r="C67" s="34" t="s">
        <v>137</v>
      </c>
      <c r="D67" s="69"/>
      <c r="E67" s="69"/>
      <c r="F67" s="70"/>
      <c r="G67" s="71"/>
      <c r="H67" s="72"/>
      <c r="I67" s="76"/>
      <c r="J67" s="71"/>
      <c r="K67" s="9"/>
      <c r="L67" s="7"/>
      <c r="M67" s="8"/>
      <c r="N67" s="7"/>
      <c r="O67" s="8"/>
      <c r="P67" s="7"/>
      <c r="Q67" s="8"/>
      <c r="R67" s="5"/>
      <c r="S67" s="5"/>
      <c r="T67" s="44"/>
    </row>
    <row r="68" spans="1:20" ht="44.4">
      <c r="A68" s="33" t="s">
        <v>107</v>
      </c>
      <c r="B68" s="33" t="s">
        <v>241</v>
      </c>
      <c r="C68" s="34" t="s">
        <v>138</v>
      </c>
      <c r="D68" s="69"/>
      <c r="E68" s="69"/>
      <c r="F68" s="70"/>
      <c r="G68" s="71"/>
      <c r="H68" s="72"/>
      <c r="I68" s="76"/>
      <c r="J68" s="71"/>
      <c r="K68" s="9"/>
      <c r="L68" s="7"/>
      <c r="M68" s="8"/>
      <c r="N68" s="7"/>
      <c r="O68" s="8"/>
      <c r="P68" s="7"/>
      <c r="Q68" s="8"/>
      <c r="R68" s="5"/>
      <c r="S68" s="5"/>
      <c r="T68" s="44"/>
    </row>
    <row r="69" spans="1:20" ht="44.4">
      <c r="A69" s="33" t="s">
        <v>108</v>
      </c>
      <c r="B69" s="33" t="s">
        <v>205</v>
      </c>
      <c r="C69" s="34" t="s">
        <v>139</v>
      </c>
      <c r="D69" s="69"/>
      <c r="E69" s="69"/>
      <c r="F69" s="70"/>
      <c r="G69" s="71"/>
      <c r="H69" s="72"/>
      <c r="I69" s="76"/>
      <c r="J69" s="71"/>
      <c r="K69" s="9"/>
      <c r="L69" s="7"/>
      <c r="M69" s="8"/>
      <c r="N69" s="7"/>
      <c r="O69" s="8"/>
      <c r="P69" s="7"/>
      <c r="Q69" s="8"/>
      <c r="R69" s="5"/>
      <c r="S69" s="5"/>
      <c r="T69" s="44"/>
    </row>
    <row r="70" spans="1:20" ht="44.4">
      <c r="A70" s="33" t="s">
        <v>109</v>
      </c>
      <c r="B70" s="33" t="s">
        <v>244</v>
      </c>
      <c r="C70" s="34" t="s">
        <v>140</v>
      </c>
      <c r="D70" s="69"/>
      <c r="E70" s="69"/>
      <c r="F70" s="70"/>
      <c r="G70" s="71"/>
      <c r="H70" s="72"/>
      <c r="I70" s="76"/>
      <c r="J70" s="71"/>
      <c r="K70" s="9"/>
      <c r="L70" s="7"/>
      <c r="M70" s="8"/>
      <c r="N70" s="7"/>
      <c r="O70" s="8"/>
      <c r="P70" s="7"/>
      <c r="Q70" s="8"/>
      <c r="R70" s="5"/>
      <c r="S70" s="5"/>
      <c r="T70" s="44"/>
    </row>
    <row r="71" spans="1:20" ht="44.4">
      <c r="A71" s="33" t="s">
        <v>110</v>
      </c>
      <c r="B71" s="33" t="s">
        <v>245</v>
      </c>
      <c r="C71" s="34" t="s">
        <v>141</v>
      </c>
      <c r="D71" s="69"/>
      <c r="E71" s="69"/>
      <c r="F71" s="70"/>
      <c r="G71" s="71"/>
      <c r="H71" s="72"/>
      <c r="I71" s="76"/>
      <c r="J71" s="71"/>
      <c r="K71" s="9"/>
      <c r="L71" s="7"/>
      <c r="M71" s="8"/>
      <c r="N71" s="7"/>
      <c r="O71" s="8"/>
      <c r="P71" s="7"/>
      <c r="Q71" s="8"/>
      <c r="R71" s="5"/>
      <c r="S71" s="5"/>
      <c r="T71" s="44"/>
    </row>
    <row r="72" spans="1:20" ht="44.4">
      <c r="A72" s="33" t="s">
        <v>111</v>
      </c>
      <c r="B72" s="33" t="s">
        <v>248</v>
      </c>
      <c r="C72" s="34" t="s">
        <v>142</v>
      </c>
      <c r="D72" s="69"/>
      <c r="E72" s="69"/>
      <c r="F72" s="70"/>
      <c r="G72" s="71"/>
      <c r="H72" s="72"/>
      <c r="I72" s="76"/>
      <c r="J72" s="71"/>
      <c r="K72" s="9"/>
      <c r="L72" s="7"/>
      <c r="M72" s="8"/>
      <c r="N72" s="7"/>
      <c r="O72" s="8"/>
      <c r="P72" s="7"/>
      <c r="Q72" s="8"/>
      <c r="R72" s="5"/>
      <c r="S72" s="5"/>
      <c r="T72" s="44"/>
    </row>
    <row r="73" spans="1:20" ht="44.4">
      <c r="A73" s="33" t="s">
        <v>112</v>
      </c>
      <c r="B73" s="33" t="s">
        <v>248</v>
      </c>
      <c r="C73" s="34" t="s">
        <v>143</v>
      </c>
      <c r="D73" s="69"/>
      <c r="E73" s="69"/>
      <c r="F73" s="70"/>
      <c r="G73" s="71"/>
      <c r="H73" s="72"/>
      <c r="I73" s="76"/>
      <c r="J73" s="71"/>
      <c r="K73" s="9"/>
      <c r="L73" s="7"/>
      <c r="M73" s="8"/>
      <c r="N73" s="7"/>
      <c r="O73" s="8"/>
      <c r="P73" s="7"/>
      <c r="Q73" s="8"/>
      <c r="R73" s="5"/>
      <c r="S73" s="5"/>
      <c r="T73" s="44"/>
    </row>
    <row r="74" spans="1:20" ht="44.4">
      <c r="A74" s="33" t="s">
        <v>113</v>
      </c>
      <c r="B74" s="33" t="s">
        <v>209</v>
      </c>
      <c r="C74" s="34" t="s">
        <v>144</v>
      </c>
      <c r="D74" s="69"/>
      <c r="E74" s="69"/>
      <c r="F74" s="70"/>
      <c r="G74" s="71"/>
      <c r="H74" s="72"/>
      <c r="I74" s="76"/>
      <c r="J74" s="71"/>
      <c r="K74" s="9"/>
      <c r="L74" s="7"/>
      <c r="M74" s="8"/>
      <c r="N74" s="7"/>
      <c r="O74" s="8"/>
      <c r="P74" s="7"/>
      <c r="Q74" s="8"/>
      <c r="R74" s="5"/>
      <c r="S74" s="5"/>
      <c r="T74" s="44"/>
    </row>
    <row r="75" spans="1:20" ht="44.4">
      <c r="A75" s="33" t="s">
        <v>114</v>
      </c>
      <c r="B75" s="33" t="s">
        <v>249</v>
      </c>
      <c r="C75" s="34" t="s">
        <v>145</v>
      </c>
      <c r="D75" s="69"/>
      <c r="E75" s="69"/>
      <c r="F75" s="70"/>
      <c r="G75" s="71"/>
      <c r="H75" s="72"/>
      <c r="I75" s="76"/>
      <c r="J75" s="71"/>
      <c r="K75" s="9"/>
      <c r="L75" s="7"/>
      <c r="M75" s="8"/>
      <c r="N75" s="7"/>
      <c r="O75" s="8"/>
      <c r="P75" s="7"/>
      <c r="Q75" s="8"/>
      <c r="R75" s="5"/>
      <c r="S75" s="5"/>
      <c r="T75" s="44"/>
    </row>
    <row r="76" spans="1:20" ht="44.4">
      <c r="A76" s="33" t="s">
        <v>115</v>
      </c>
      <c r="B76" s="33" t="s">
        <v>200</v>
      </c>
      <c r="C76" s="34" t="s">
        <v>146</v>
      </c>
      <c r="D76" s="69"/>
      <c r="E76" s="69"/>
      <c r="F76" s="70"/>
      <c r="G76" s="71"/>
      <c r="H76" s="72"/>
      <c r="I76" s="76"/>
      <c r="J76" s="71"/>
      <c r="K76" s="9"/>
      <c r="L76" s="7"/>
      <c r="M76" s="8"/>
      <c r="N76" s="7"/>
      <c r="O76" s="8"/>
      <c r="P76" s="7"/>
      <c r="Q76" s="8"/>
      <c r="R76" s="5"/>
      <c r="S76" s="5"/>
      <c r="T76" s="44"/>
    </row>
    <row r="77" spans="1:20" ht="44.4">
      <c r="A77" s="33" t="s">
        <v>116</v>
      </c>
      <c r="B77" s="33" t="s">
        <v>202</v>
      </c>
      <c r="C77" s="34" t="s">
        <v>147</v>
      </c>
      <c r="D77" s="69"/>
      <c r="E77" s="69"/>
      <c r="F77" s="70"/>
      <c r="G77" s="71"/>
      <c r="H77" s="72"/>
      <c r="I77" s="76"/>
      <c r="J77" s="71"/>
      <c r="K77" s="9"/>
      <c r="L77" s="7"/>
      <c r="M77" s="8"/>
      <c r="N77" s="7"/>
      <c r="O77" s="8"/>
      <c r="P77" s="7"/>
      <c r="Q77" s="8"/>
      <c r="R77" s="5"/>
      <c r="S77" s="5"/>
      <c r="T77" s="44"/>
    </row>
    <row r="78" spans="1:20" ht="44.4">
      <c r="A78" s="33" t="s">
        <v>117</v>
      </c>
      <c r="B78" s="33" t="s">
        <v>250</v>
      </c>
      <c r="C78" s="34" t="s">
        <v>148</v>
      </c>
      <c r="D78" s="69"/>
      <c r="E78" s="69"/>
      <c r="F78" s="70"/>
      <c r="G78" s="71"/>
      <c r="H78" s="72"/>
      <c r="I78" s="76"/>
      <c r="J78" s="71"/>
      <c r="K78" s="9"/>
      <c r="L78" s="7"/>
      <c r="M78" s="8"/>
      <c r="N78" s="7"/>
      <c r="O78" s="8"/>
      <c r="P78" s="7"/>
      <c r="Q78" s="8"/>
      <c r="R78" s="5"/>
      <c r="S78" s="5"/>
      <c r="T78" s="44"/>
    </row>
    <row r="79" spans="1:20" ht="44.4">
      <c r="A79" s="33" t="s">
        <v>118</v>
      </c>
      <c r="B79" s="33" t="s">
        <v>200</v>
      </c>
      <c r="C79" s="34" t="s">
        <v>149</v>
      </c>
      <c r="D79" s="69"/>
      <c r="E79" s="69"/>
      <c r="F79" s="70"/>
      <c r="G79" s="71"/>
      <c r="H79" s="72"/>
      <c r="I79" s="76"/>
      <c r="J79" s="71"/>
      <c r="K79" s="9"/>
      <c r="L79" s="7"/>
      <c r="M79" s="8"/>
      <c r="N79" s="7"/>
      <c r="O79" s="8"/>
      <c r="P79" s="7"/>
      <c r="Q79" s="8"/>
      <c r="R79" s="5"/>
      <c r="S79" s="5"/>
      <c r="T79" s="44"/>
    </row>
    <row r="80" spans="1:20" ht="44.4">
      <c r="A80" s="33" t="s">
        <v>119</v>
      </c>
      <c r="B80" s="33" t="s">
        <v>202</v>
      </c>
      <c r="C80" s="34" t="s">
        <v>150</v>
      </c>
      <c r="D80" s="69"/>
      <c r="E80" s="69"/>
      <c r="F80" s="70"/>
      <c r="G80" s="71"/>
      <c r="H80" s="72"/>
      <c r="I80" s="76"/>
      <c r="J80" s="71"/>
      <c r="K80" s="9"/>
      <c r="L80" s="7"/>
      <c r="M80" s="8"/>
      <c r="N80" s="7"/>
      <c r="O80" s="8"/>
      <c r="P80" s="7"/>
      <c r="Q80" s="8"/>
      <c r="R80" s="5"/>
      <c r="S80" s="5"/>
      <c r="T80" s="44"/>
    </row>
    <row r="81" spans="1:21" ht="44.4">
      <c r="A81" s="33" t="s">
        <v>120</v>
      </c>
      <c r="B81" s="33" t="s">
        <v>243</v>
      </c>
      <c r="C81" s="34" t="s">
        <v>151</v>
      </c>
      <c r="D81" s="69"/>
      <c r="E81" s="69"/>
      <c r="F81" s="70"/>
      <c r="G81" s="71"/>
      <c r="H81" s="72"/>
      <c r="I81" s="76"/>
      <c r="J81" s="71"/>
      <c r="K81" s="9"/>
      <c r="L81" s="7"/>
      <c r="M81" s="8"/>
      <c r="N81" s="7"/>
      <c r="O81" s="8"/>
      <c r="P81" s="7"/>
      <c r="Q81" s="8"/>
      <c r="R81" s="5"/>
      <c r="S81" s="5"/>
      <c r="T81" s="44"/>
    </row>
    <row r="82" spans="1:21" ht="44.4">
      <c r="A82" s="33" t="s">
        <v>121</v>
      </c>
      <c r="B82" s="33" t="s">
        <v>251</v>
      </c>
      <c r="C82" s="34" t="s">
        <v>152</v>
      </c>
      <c r="D82" s="69"/>
      <c r="E82" s="69"/>
      <c r="F82" s="70"/>
      <c r="G82" s="71"/>
      <c r="H82" s="72"/>
      <c r="I82" s="76"/>
      <c r="J82" s="71"/>
      <c r="K82" s="9"/>
      <c r="L82" s="7"/>
      <c r="M82" s="8"/>
      <c r="N82" s="7"/>
      <c r="O82" s="8"/>
      <c r="P82" s="7"/>
      <c r="Q82" s="8"/>
      <c r="R82" s="5"/>
      <c r="S82" s="5"/>
      <c r="T82" s="44"/>
    </row>
    <row r="83" spans="1:21" ht="44.4">
      <c r="A83" s="33" t="s">
        <v>122</v>
      </c>
      <c r="B83" s="33" t="s">
        <v>211</v>
      </c>
      <c r="C83" s="34" t="s">
        <v>153</v>
      </c>
      <c r="D83" s="69"/>
      <c r="E83" s="69"/>
      <c r="F83" s="70"/>
      <c r="G83" s="71"/>
      <c r="H83" s="72"/>
      <c r="I83" s="76"/>
      <c r="J83" s="71"/>
      <c r="K83" s="9"/>
      <c r="L83" s="7"/>
      <c r="M83" s="8"/>
      <c r="N83" s="7"/>
      <c r="O83" s="8"/>
      <c r="P83" s="7"/>
      <c r="Q83" s="8"/>
      <c r="R83" s="5"/>
      <c r="S83" s="5"/>
      <c r="T83" s="44"/>
    </row>
    <row r="84" spans="1:21" ht="44.4">
      <c r="A84" s="33" t="s">
        <v>123</v>
      </c>
      <c r="B84" s="33" t="s">
        <v>207</v>
      </c>
      <c r="C84" s="34" t="s">
        <v>154</v>
      </c>
      <c r="D84" s="69"/>
      <c r="E84" s="69"/>
      <c r="F84" s="70"/>
      <c r="G84" s="71"/>
      <c r="H84" s="72"/>
      <c r="I84" s="76"/>
      <c r="J84" s="71"/>
      <c r="K84" s="9"/>
      <c r="L84" s="7"/>
      <c r="M84" s="8"/>
      <c r="N84" s="7"/>
      <c r="O84" s="8"/>
      <c r="P84" s="7"/>
      <c r="Q84" s="8"/>
      <c r="R84" s="5"/>
      <c r="S84" s="5"/>
      <c r="T84" s="44"/>
    </row>
    <row r="85" spans="1:21" ht="44.4">
      <c r="A85" s="33" t="s">
        <v>124</v>
      </c>
      <c r="B85" s="33" t="s">
        <v>246</v>
      </c>
      <c r="C85" s="34" t="s">
        <v>155</v>
      </c>
      <c r="D85" s="69"/>
      <c r="E85" s="69"/>
      <c r="F85" s="70"/>
      <c r="G85" s="71"/>
      <c r="H85" s="72"/>
      <c r="I85" s="76"/>
      <c r="J85" s="71"/>
      <c r="K85" s="9"/>
      <c r="L85" s="7"/>
      <c r="M85" s="8"/>
      <c r="N85" s="7"/>
      <c r="O85" s="8"/>
      <c r="P85" s="7"/>
      <c r="Q85" s="8"/>
      <c r="R85" s="5"/>
      <c r="S85" s="5"/>
      <c r="T85" s="44"/>
    </row>
    <row r="86" spans="1:21" ht="44.4">
      <c r="A86" s="33" t="s">
        <v>125</v>
      </c>
      <c r="B86" s="33" t="s">
        <v>247</v>
      </c>
      <c r="C86" s="34" t="s">
        <v>156</v>
      </c>
      <c r="D86" s="69"/>
      <c r="E86" s="69"/>
      <c r="F86" s="70"/>
      <c r="G86" s="71"/>
      <c r="H86" s="72"/>
      <c r="I86" s="76"/>
      <c r="J86" s="71"/>
      <c r="K86" s="9"/>
      <c r="L86" s="7"/>
      <c r="M86" s="8"/>
      <c r="N86" s="7"/>
      <c r="O86" s="8"/>
      <c r="P86" s="7"/>
      <c r="Q86" s="8"/>
      <c r="R86" s="5"/>
      <c r="S86" s="5"/>
      <c r="T86" s="44"/>
    </row>
    <row r="87" spans="1:21" ht="44.4">
      <c r="A87" s="33" t="s">
        <v>126</v>
      </c>
      <c r="B87" s="33" t="s">
        <v>209</v>
      </c>
      <c r="C87" s="34" t="s">
        <v>157</v>
      </c>
      <c r="D87" s="69"/>
      <c r="E87" s="69"/>
      <c r="F87" s="70"/>
      <c r="G87" s="71"/>
      <c r="H87" s="72"/>
      <c r="I87" s="76"/>
      <c r="J87" s="71"/>
      <c r="K87" s="9"/>
      <c r="L87" s="7"/>
      <c r="M87" s="8"/>
      <c r="N87" s="7"/>
      <c r="O87" s="8"/>
      <c r="P87" s="7"/>
      <c r="Q87" s="8"/>
      <c r="R87" s="5"/>
      <c r="S87" s="5"/>
      <c r="T87" s="44"/>
    </row>
    <row r="88" spans="1:21" ht="44.4">
      <c r="A88" s="33" t="s">
        <v>127</v>
      </c>
      <c r="B88" s="33" t="s">
        <v>209</v>
      </c>
      <c r="C88" s="34" t="s">
        <v>158</v>
      </c>
      <c r="D88" s="69"/>
      <c r="E88" s="69"/>
      <c r="F88" s="70"/>
      <c r="G88" s="71"/>
      <c r="H88" s="72"/>
      <c r="I88" s="77"/>
      <c r="J88" s="71"/>
      <c r="K88" s="9"/>
      <c r="L88" s="7"/>
      <c r="M88" s="8"/>
      <c r="N88" s="7"/>
      <c r="O88" s="8"/>
      <c r="P88" s="7"/>
      <c r="Q88" s="8"/>
      <c r="R88" s="5"/>
      <c r="S88" s="5"/>
      <c r="T88" s="44"/>
    </row>
    <row r="89" spans="1:21" ht="22.2">
      <c r="A89" s="39" t="s">
        <v>68</v>
      </c>
      <c r="B89" s="39"/>
      <c r="C89" s="40"/>
      <c r="D89" s="40"/>
      <c r="E89" s="40"/>
      <c r="F89" s="40"/>
      <c r="G89" s="40"/>
      <c r="H89" s="40"/>
      <c r="I89" s="40"/>
    </row>
    <row r="90" spans="1:21" ht="22.2">
      <c r="A90" s="1"/>
      <c r="B90" s="41" t="s">
        <v>36</v>
      </c>
    </row>
    <row r="91" spans="1:21" ht="22.2">
      <c r="A91" s="1"/>
      <c r="B91" s="41" t="s">
        <v>37</v>
      </c>
    </row>
    <row r="92" spans="1:21" s="42" customFormat="1" ht="39.450000000000003" customHeight="1">
      <c r="B92" s="43" t="s">
        <v>38</v>
      </c>
      <c r="E92" s="43" t="s">
        <v>39</v>
      </c>
      <c r="G92" s="43"/>
      <c r="H92" s="43"/>
      <c r="I92" s="4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>
      <c r="A93" s="1"/>
    </row>
  </sheetData>
  <mergeCells count="64">
    <mergeCell ref="I32:I35"/>
    <mergeCell ref="I36:I40"/>
    <mergeCell ref="I41:I48"/>
    <mergeCell ref="I57:I88"/>
    <mergeCell ref="J41:J48"/>
    <mergeCell ref="D41:D48"/>
    <mergeCell ref="E41:E48"/>
    <mergeCell ref="F41:F48"/>
    <mergeCell ref="G41:G48"/>
    <mergeCell ref="H41:H48"/>
    <mergeCell ref="D36:D40"/>
    <mergeCell ref="E36:E40"/>
    <mergeCell ref="F36:F40"/>
    <mergeCell ref="G36:G40"/>
    <mergeCell ref="H36:H40"/>
    <mergeCell ref="D32:D35"/>
    <mergeCell ref="E32:E35"/>
    <mergeCell ref="F32:F35"/>
    <mergeCell ref="G32:G35"/>
    <mergeCell ref="H32:H35"/>
    <mergeCell ref="A1:J1"/>
    <mergeCell ref="A3:A5"/>
    <mergeCell ref="B3:B5"/>
    <mergeCell ref="C3:C5"/>
    <mergeCell ref="E3:E5"/>
    <mergeCell ref="F3:G3"/>
    <mergeCell ref="H3:H5"/>
    <mergeCell ref="J3:J5"/>
    <mergeCell ref="F4:F5"/>
    <mergeCell ref="D3:D5"/>
    <mergeCell ref="I3:I5"/>
    <mergeCell ref="G4:G5"/>
    <mergeCell ref="R2:T2"/>
    <mergeCell ref="R3:S4"/>
    <mergeCell ref="P3:P5"/>
    <mergeCell ref="T3:T5"/>
    <mergeCell ref="Q3:Q5"/>
    <mergeCell ref="K3:K5"/>
    <mergeCell ref="N3:N5"/>
    <mergeCell ref="O3:O5"/>
    <mergeCell ref="L3:L5"/>
    <mergeCell ref="M3:M5"/>
    <mergeCell ref="A7:J7"/>
    <mergeCell ref="A27:J27"/>
    <mergeCell ref="D29:D31"/>
    <mergeCell ref="E29:E31"/>
    <mergeCell ref="G29:G31"/>
    <mergeCell ref="F29:F31"/>
    <mergeCell ref="H29:H31"/>
    <mergeCell ref="D10:D26"/>
    <mergeCell ref="E10:E26"/>
    <mergeCell ref="F10:F26"/>
    <mergeCell ref="G10:G26"/>
    <mergeCell ref="H10:H26"/>
    <mergeCell ref="J10:J26"/>
    <mergeCell ref="I10:I26"/>
    <mergeCell ref="I29:I31"/>
    <mergeCell ref="A50:J50"/>
    <mergeCell ref="D57:D88"/>
    <mergeCell ref="E57:E88"/>
    <mergeCell ref="F57:F88"/>
    <mergeCell ref="G57:G88"/>
    <mergeCell ref="H57:H88"/>
    <mergeCell ref="J57:J88"/>
  </mergeCells>
  <phoneticPr fontId="3" type="noConversion"/>
  <printOptions horizontalCentered="1"/>
  <pageMargins left="0.27" right="0.25" top="0.59055118110236227" bottom="0.39370078740157483" header="0.31496062992125984" footer="0.31496062992125984"/>
  <pageSetup paperSize="8" scale="87" fitToHeight="0" orientation="landscape" blackAndWhite="1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54F1C83-9F51-44F3-834D-498184EB92D5}">
          <x14:formula1>
            <xm:f>工作表1!$A$1:$A$2</xm:f>
          </x14:formula1>
          <xm:sqref>I2 I6:I1048576</xm:sqref>
        </x14:dataValidation>
        <x14:dataValidation type="list" allowBlank="1" showInputMessage="1" showErrorMessage="1" xr:uid="{20FE1153-1B66-4692-82A7-AB642AF527F2}">
          <x14:formula1>
            <xm:f>工作表1!$A$11:$A$13</xm:f>
          </x14:formula1>
          <xm:sqref>G2:G3 G6:G1048576</xm:sqref>
        </x14:dataValidation>
        <x14:dataValidation type="list" allowBlank="1" showInputMessage="1" showErrorMessage="1" xr:uid="{E92F505E-B40C-48DA-9E7C-F0563AF25956}">
          <x14:formula1>
            <xm:f>工作表1!$A$15:$A$17</xm:f>
          </x14:formula1>
          <xm:sqref>E2 E6:E1048576</xm:sqref>
        </x14:dataValidation>
        <x14:dataValidation type="list" allowBlank="1" showInputMessage="1" showErrorMessage="1" xr:uid="{B573AE54-C03C-4B2E-A387-8D685E6B0622}">
          <x14:formula1>
            <xm:f>工作表1!$A$7:$A$8</xm:f>
          </x14:formula1>
          <xm:sqref>D2 D6 D9:D1048576</xm:sqref>
        </x14:dataValidation>
        <x14:dataValidation type="list" allowBlank="1" showInputMessage="1" showErrorMessage="1" xr:uid="{233CE1C0-9E1D-4045-BD2E-9083CCE87495}">
          <x14:formula1>
            <xm:f>工作表1!$A$7</xm:f>
          </x14:formula1>
          <xm:sqref>K6 K9:K88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  <pageSetUpPr fitToPage="1"/>
  </sheetPr>
  <dimension ref="A1:F19"/>
  <sheetViews>
    <sheetView view="pageBreakPreview" zoomScale="60" zoomScaleNormal="70" workbookViewId="0">
      <pane xSplit="1" ySplit="4" topLeftCell="B5" activePane="bottomRight" state="frozen"/>
      <selection activeCell="M16" sqref="M16"/>
      <selection pane="topRight" activeCell="M16" sqref="M16"/>
      <selection pane="bottomLeft" activeCell="M16" sqref="M16"/>
      <selection pane="bottomRight" activeCell="C4" sqref="C4"/>
    </sheetView>
  </sheetViews>
  <sheetFormatPr defaultColWidth="10" defaultRowHeight="15.6"/>
  <cols>
    <col min="1" max="5" width="20.125" style="16" customWidth="1"/>
    <col min="6" max="6" width="45.625" style="16" customWidth="1"/>
    <col min="7" max="16384" width="10" style="11"/>
  </cols>
  <sheetData>
    <row r="1" spans="1:6" ht="30" customHeight="1">
      <c r="A1" s="108" t="s">
        <v>69</v>
      </c>
      <c r="B1" s="108"/>
      <c r="C1" s="108"/>
      <c r="D1" s="108"/>
      <c r="E1" s="108"/>
      <c r="F1" s="108"/>
    </row>
    <row r="2" spans="1:6" ht="23.1" customHeight="1">
      <c r="A2" s="17" t="s">
        <v>6</v>
      </c>
      <c r="B2" s="17"/>
      <c r="C2" s="17"/>
      <c r="D2" s="17"/>
      <c r="E2" s="17"/>
      <c r="F2" s="12" t="s">
        <v>30</v>
      </c>
    </row>
    <row r="3" spans="1:6" ht="50.25" customHeight="1">
      <c r="A3" s="109" t="s">
        <v>7</v>
      </c>
      <c r="B3" s="105" t="s">
        <v>29</v>
      </c>
      <c r="C3" s="106"/>
      <c r="D3" s="106"/>
      <c r="E3" s="106"/>
      <c r="F3" s="107"/>
    </row>
    <row r="4" spans="1:6" ht="55.35" customHeight="1">
      <c r="A4" s="110"/>
      <c r="B4" s="22" t="s">
        <v>23</v>
      </c>
      <c r="C4" s="23" t="s">
        <v>24</v>
      </c>
      <c r="D4" s="23" t="s">
        <v>25</v>
      </c>
      <c r="E4" s="24" t="s">
        <v>27</v>
      </c>
      <c r="F4" s="23" t="s">
        <v>26</v>
      </c>
    </row>
    <row r="5" spans="1:6" ht="39.6">
      <c r="A5" s="19" t="s">
        <v>8</v>
      </c>
      <c r="B5" s="13"/>
      <c r="C5" s="13"/>
      <c r="D5" s="13"/>
      <c r="E5" s="14">
        <f t="shared" ref="E5" si="0">SUM(E6:E19)</f>
        <v>0</v>
      </c>
      <c r="F5" s="25" t="s">
        <v>28</v>
      </c>
    </row>
    <row r="6" spans="1:6" ht="31.95" customHeight="1">
      <c r="A6" s="20" t="s">
        <v>9</v>
      </c>
      <c r="B6" s="10"/>
      <c r="C6" s="10"/>
      <c r="D6" s="10"/>
      <c r="E6" s="15">
        <v>0</v>
      </c>
      <c r="F6" s="18"/>
    </row>
    <row r="7" spans="1:6" ht="31.95" customHeight="1">
      <c r="A7" s="21" t="s">
        <v>10</v>
      </c>
      <c r="B7" s="10"/>
      <c r="C7" s="10"/>
      <c r="D7" s="10"/>
      <c r="E7" s="15">
        <v>0</v>
      </c>
      <c r="F7" s="18"/>
    </row>
    <row r="8" spans="1:6" ht="31.95" customHeight="1">
      <c r="A8" s="21" t="s">
        <v>11</v>
      </c>
      <c r="B8" s="10"/>
      <c r="C8" s="10"/>
      <c r="D8" s="10"/>
      <c r="E8" s="15">
        <v>0</v>
      </c>
      <c r="F8" s="18"/>
    </row>
    <row r="9" spans="1:6" ht="31.95" customHeight="1">
      <c r="A9" s="21" t="s">
        <v>12</v>
      </c>
      <c r="B9" s="10"/>
      <c r="C9" s="10"/>
      <c r="D9" s="10"/>
      <c r="E9" s="15">
        <v>0</v>
      </c>
      <c r="F9" s="18"/>
    </row>
    <row r="10" spans="1:6" ht="31.95" customHeight="1">
      <c r="A10" s="21" t="s">
        <v>13</v>
      </c>
      <c r="B10" s="10"/>
      <c r="C10" s="10"/>
      <c r="D10" s="10"/>
      <c r="E10" s="15">
        <v>0</v>
      </c>
      <c r="F10" s="18"/>
    </row>
    <row r="11" spans="1:6" ht="31.95" customHeight="1">
      <c r="A11" s="21" t="s">
        <v>14</v>
      </c>
      <c r="B11" s="10"/>
      <c r="C11" s="10"/>
      <c r="D11" s="10"/>
      <c r="E11" s="15">
        <v>0</v>
      </c>
      <c r="F11" s="18"/>
    </row>
    <row r="12" spans="1:6" ht="31.95" customHeight="1">
      <c r="A12" s="21" t="s">
        <v>15</v>
      </c>
      <c r="B12" s="10"/>
      <c r="C12" s="10"/>
      <c r="D12" s="10"/>
      <c r="E12" s="15">
        <v>0</v>
      </c>
      <c r="F12" s="18"/>
    </row>
    <row r="13" spans="1:6" ht="31.95" customHeight="1">
      <c r="A13" s="21" t="s">
        <v>16</v>
      </c>
      <c r="B13" s="10"/>
      <c r="C13" s="10"/>
      <c r="D13" s="10"/>
      <c r="E13" s="15">
        <v>0</v>
      </c>
      <c r="F13" s="18"/>
    </row>
    <row r="14" spans="1:6" ht="31.95" customHeight="1">
      <c r="A14" s="21" t="s">
        <v>17</v>
      </c>
      <c r="B14" s="10"/>
      <c r="C14" s="10"/>
      <c r="D14" s="10"/>
      <c r="E14" s="15">
        <v>0</v>
      </c>
      <c r="F14" s="18"/>
    </row>
    <row r="15" spans="1:6" ht="31.95" customHeight="1">
      <c r="A15" s="21" t="s">
        <v>18</v>
      </c>
      <c r="B15" s="10"/>
      <c r="C15" s="10"/>
      <c r="D15" s="10"/>
      <c r="E15" s="15">
        <v>0</v>
      </c>
      <c r="F15" s="18"/>
    </row>
    <row r="16" spans="1:6" ht="31.95" customHeight="1">
      <c r="A16" s="21" t="s">
        <v>19</v>
      </c>
      <c r="B16" s="10"/>
      <c r="C16" s="10"/>
      <c r="D16" s="10"/>
      <c r="E16" s="15">
        <v>0</v>
      </c>
      <c r="F16" s="18"/>
    </row>
    <row r="17" spans="1:6" ht="31.95" customHeight="1">
      <c r="A17" s="21" t="s">
        <v>20</v>
      </c>
      <c r="B17" s="10"/>
      <c r="C17" s="10"/>
      <c r="D17" s="10"/>
      <c r="E17" s="15">
        <v>0</v>
      </c>
      <c r="F17" s="18"/>
    </row>
    <row r="18" spans="1:6" ht="31.95" customHeight="1">
      <c r="A18" s="21" t="s">
        <v>21</v>
      </c>
      <c r="B18" s="10"/>
      <c r="C18" s="10"/>
      <c r="D18" s="10"/>
      <c r="E18" s="15">
        <v>0</v>
      </c>
      <c r="F18" s="18"/>
    </row>
    <row r="19" spans="1:6" ht="31.95" customHeight="1">
      <c r="A19" s="21" t="s">
        <v>22</v>
      </c>
      <c r="B19" s="10"/>
      <c r="C19" s="10"/>
      <c r="D19" s="10"/>
      <c r="E19" s="15">
        <v>0</v>
      </c>
      <c r="F19" s="18"/>
    </row>
  </sheetData>
  <mergeCells count="3">
    <mergeCell ref="B3:F3"/>
    <mergeCell ref="A1:F1"/>
    <mergeCell ref="A3:A4"/>
  </mergeCells>
  <phoneticPr fontId="3" type="noConversion"/>
  <printOptions horizontalCentered="1"/>
  <pageMargins left="0.59055118110236227" right="0.59055118110236227" top="0.59055118110236227" bottom="0.59055118110236227" header="0" footer="0"/>
  <pageSetup paperSize="9" scale="82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M15" sqref="M15"/>
    </sheetView>
  </sheetViews>
  <sheetFormatPr defaultRowHeight="15"/>
  <cols>
    <col min="1" max="1" width="17.125" customWidth="1"/>
  </cols>
  <sheetData>
    <row r="1" spans="1:1">
      <c r="A1" t="s">
        <v>45</v>
      </c>
    </row>
    <row r="2" spans="1:1">
      <c r="A2" t="s">
        <v>46</v>
      </c>
    </row>
    <row r="7" spans="1:1" ht="22.2">
      <c r="A7" s="32" t="s">
        <v>1</v>
      </c>
    </row>
    <row r="11" spans="1:1" ht="44.4">
      <c r="A11" s="35" t="s">
        <v>34</v>
      </c>
    </row>
    <row r="12" spans="1:1" ht="22.2">
      <c r="A12" s="35" t="s">
        <v>40</v>
      </c>
    </row>
    <row r="13" spans="1:1" ht="44.4">
      <c r="A13" s="35" t="s">
        <v>47</v>
      </c>
    </row>
    <row r="15" spans="1:1" ht="22.2">
      <c r="A15" s="32" t="s">
        <v>33</v>
      </c>
    </row>
    <row r="16" spans="1:1" ht="22.2">
      <c r="A16" s="32" t="s">
        <v>42</v>
      </c>
    </row>
    <row r="17" spans="1:1" ht="22.2">
      <c r="A17" s="32" t="s">
        <v>35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災準金書審表件-113年12月版</vt:lpstr>
      <vt:lpstr>移緩濟急</vt:lpstr>
      <vt:lpstr>工作表1</vt:lpstr>
      <vt:lpstr>'災準金書審表件-113年12月版'!Print_Area</vt:lpstr>
      <vt:lpstr>移緩濟急!Print_Area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2024-12-16T08:19:05Z</dcterms:modified>
</cp:coreProperties>
</file>